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 firstSheet="1" activeTab="3"/>
  </bookViews>
  <sheets>
    <sheet name="表3-1 新增地方政府一般债券情况表" sheetId="1" r:id="rId1"/>
    <sheet name="表3-1 新增地方政府专项债券情况表" sheetId="2" r:id="rId2"/>
    <sheet name="表3-2 新增地方政府一般债券资金收支情况表" sheetId="3" r:id="rId3"/>
    <sheet name="表3-2 新增地方政府专项债券资金收支情况表" sheetId="4" r:id="rId4"/>
  </sheets>
  <externalReferences>
    <externalReference r:id="rId5"/>
  </externalReferences>
  <definedNames>
    <definedName name="_xlnm._FilterDatabase" localSheetId="1" hidden="1">'表3-1 新增地方政府专项债券情况表'!$A$5:$S$77</definedName>
    <definedName name="_xlnm._FilterDatabase" localSheetId="3" hidden="1">'表3-2 新增地方政府专项债券资金收支情况表'!$A$10:$G$81</definedName>
  </definedNames>
  <calcPr calcId="144525"/>
</workbook>
</file>

<file path=xl/sharedStrings.xml><?xml version="1.0" encoding="utf-8"?>
<sst xmlns="http://schemas.openxmlformats.org/spreadsheetml/2006/main" count="472" uniqueCount="194">
  <si>
    <t>DEBT_T_XXGK_CXZQSY</t>
  </si>
  <si>
    <t xml:space="preserve"> AND T.AD_CODE_GK=441300 AND T.SET_YEAR_GK=2026 AND T.ZWLB_ID=01</t>
  </si>
  <si>
    <t>债券存续期公开</t>
  </si>
  <si>
    <t>AD_CODE_GK#441300</t>
  </si>
  <si>
    <t>AD_CODE#441300</t>
  </si>
  <si>
    <t>SET_YEAR_GK#2026</t>
  </si>
  <si>
    <t>ad_name#441300 惠州市本级</t>
  </si>
  <si>
    <t>ZWLB_ID#01</t>
  </si>
  <si>
    <t>ZQ_NAME#</t>
  </si>
  <si>
    <t>ZQ_CODE#</t>
  </si>
  <si>
    <t>FXGM_AMT#</t>
  </si>
  <si>
    <t>FX_DATE#</t>
  </si>
  <si>
    <t>ZQ_RATE#</t>
  </si>
  <si>
    <t>ZQQX_NAME#</t>
  </si>
  <si>
    <t>XMZTZ#</t>
  </si>
  <si>
    <t>XMZTZ_ZQZJ#</t>
  </si>
  <si>
    <t>XMYTZ#</t>
  </si>
  <si>
    <t>XMYTZ_ZQZJ#</t>
  </si>
  <si>
    <t>REMARK#</t>
  </si>
  <si>
    <t>set_year#</t>
  </si>
  <si>
    <t>ZQ_ID#</t>
  </si>
  <si>
    <t>ZQQX_ID#</t>
  </si>
  <si>
    <t>表3-1</t>
  </si>
  <si>
    <t>2025年惠州市本级发行的新增地方政府一般债券情况表</t>
  </si>
  <si>
    <t>单位：亿元</t>
  </si>
  <si>
    <t xml:space="preserve">                债券基本信息</t>
  </si>
  <si>
    <t>债券项目总投资</t>
  </si>
  <si>
    <t>债券项目已实现投资</t>
  </si>
  <si>
    <t>备注</t>
  </si>
  <si>
    <t>债券名称</t>
  </si>
  <si>
    <t>债券编码</t>
  </si>
  <si>
    <t>债券类型</t>
  </si>
  <si>
    <t>债券规模</t>
  </si>
  <si>
    <t>发行时间（年/月/日）</t>
  </si>
  <si>
    <t>债券利率(%)</t>
  </si>
  <si>
    <t>债券期限</t>
  </si>
  <si>
    <t>其中：债券资金安排</t>
  </si>
  <si>
    <t>2025年广东省政府一般债券（一期）</t>
  </si>
  <si>
    <t>2505011</t>
  </si>
  <si>
    <t>一般债券</t>
  </si>
  <si>
    <t>2025-01-20</t>
  </si>
  <si>
    <t>1.61</t>
  </si>
  <si>
    <t>7年</t>
  </si>
  <si>
    <t>2025</t>
  </si>
  <si>
    <t>68aabcb6d6f911ef9d00f4b78dd65761</t>
  </si>
  <si>
    <t>其中：市直</t>
  </si>
  <si>
    <t>注：本表由使用债券资金的部门不迟于每年6月底前公开，反映截至上年末一般债券及项目信息。</t>
  </si>
  <si>
    <t>2025年惠州市本级发行的新增地方政府专项债券情况表</t>
  </si>
  <si>
    <t>债券项目资产类型</t>
  </si>
  <si>
    <t>已取得项目收益</t>
  </si>
  <si>
    <t>2025年已取得项目收益</t>
  </si>
  <si>
    <t>项目预期收益</t>
  </si>
  <si>
    <t>2025年广东省政府专项债券（三十七期）</t>
  </si>
  <si>
    <t>2571002</t>
  </si>
  <si>
    <t>其他领域专项债券</t>
  </si>
  <si>
    <t>2025-09-08</t>
  </si>
  <si>
    <t>30年</t>
  </si>
  <si>
    <t>其他</t>
  </si>
  <si>
    <t>仲恺高新区</t>
  </si>
  <si>
    <t>大亚湾开发区</t>
  </si>
  <si>
    <t>2025年广东省政府专项债券（三十二期）</t>
  </si>
  <si>
    <t>199333</t>
  </si>
  <si>
    <t>2025-08-19</t>
  </si>
  <si>
    <t>2.24</t>
  </si>
  <si>
    <t>15年</t>
  </si>
  <si>
    <t>公共基础设施</t>
  </si>
  <si>
    <t>其中：大亚湾开发区</t>
  </si>
  <si>
    <t>市政公共基础设施（公共文化体育设施）</t>
  </si>
  <si>
    <t>2025年广东省政府专项债券（三十四期）</t>
  </si>
  <si>
    <t>199335</t>
  </si>
  <si>
    <t>1.95</t>
  </si>
  <si>
    <t>10年</t>
  </si>
  <si>
    <t>2025年广东省政府专项债券（十七期）</t>
  </si>
  <si>
    <t>199227</t>
  </si>
  <si>
    <t>2025-05-09</t>
  </si>
  <si>
    <t>2.07</t>
  </si>
  <si>
    <t>20年</t>
  </si>
  <si>
    <t>市政公共基础设施（其他市政基础设施）</t>
  </si>
  <si>
    <t>2025年广东省政府专项债券（四期）</t>
  </si>
  <si>
    <t>2505015</t>
  </si>
  <si>
    <t>1.99</t>
  </si>
  <si>
    <t>在建工程、公共基础设施</t>
  </si>
  <si>
    <t>在建工程</t>
  </si>
  <si>
    <t>市政公共基础设施（其他市政基础设施）,市政公共基础设施（城市道路）</t>
  </si>
  <si>
    <t>市政公共基础设施（市政交通设施）、市政公共基础设施（其他市政基础设施）</t>
  </si>
  <si>
    <t>2025年广东省政府专项债券（五期）</t>
  </si>
  <si>
    <t>2505016</t>
  </si>
  <si>
    <t>2.06</t>
  </si>
  <si>
    <t>固定资产、公共基础设施、在建工程</t>
  </si>
  <si>
    <t>在建工程、房屋、信息化设备、医疗设备、公共基础设施-港口</t>
  </si>
  <si>
    <t>其他公共基础设施,市政公共基础设施（其他市政基础设施）,市政公共基础设施（城市道路）</t>
  </si>
  <si>
    <t>市政公共基础设施（公共文化体育设施）、市政公共基础设施（供水设施）、市政公共基础设施（市政交通设施）、市政公共基础设施（其他市政基础设施）、房屋和构筑物（构筑物）、房屋和构筑物（土地）</t>
  </si>
  <si>
    <t>2025年广东省政府专项债券（八期）</t>
  </si>
  <si>
    <t>2505167</t>
  </si>
  <si>
    <t>土地储备专项债券</t>
  </si>
  <si>
    <t>2025-02-28</t>
  </si>
  <si>
    <t>1.77</t>
  </si>
  <si>
    <t>固定资产</t>
  </si>
  <si>
    <t>土地</t>
  </si>
  <si>
    <t>房屋和构筑物（土地）</t>
  </si>
  <si>
    <t>2025年广东省政府专项债券（三十五期）</t>
  </si>
  <si>
    <t>199336</t>
  </si>
  <si>
    <t>2.32</t>
  </si>
  <si>
    <t>2025年广东省政府专项债券（三十九期）</t>
  </si>
  <si>
    <t>2571004</t>
  </si>
  <si>
    <t>其中：仲恺高新区</t>
  </si>
  <si>
    <t>2025年广东省政府专项债券（五十三期）</t>
  </si>
  <si>
    <t>2571206</t>
  </si>
  <si>
    <t>2025-10-29</t>
  </si>
  <si>
    <t>2.3</t>
  </si>
  <si>
    <t>市政交通设施、在建工程</t>
  </si>
  <si>
    <t>2025年广东省政府专项债券（二十五期）</t>
  </si>
  <si>
    <t>2505634</t>
  </si>
  <si>
    <t>2025-07-22</t>
  </si>
  <si>
    <t>1.67</t>
  </si>
  <si>
    <t>2025年广东省政府专项债券（五十五期）</t>
  </si>
  <si>
    <t>2571208</t>
  </si>
  <si>
    <t>2.38</t>
  </si>
  <si>
    <t>2025年广东省政府专项债券（十期）</t>
  </si>
  <si>
    <t>199167</t>
  </si>
  <si>
    <t>2025-03-25</t>
  </si>
  <si>
    <t>2.01</t>
  </si>
  <si>
    <t>固定资产、公共基础设施</t>
  </si>
  <si>
    <t>市政公共基础设施（市政交通设施）、市政公共基础设施（其他市政基础设施）、房屋和构筑物（土地）</t>
  </si>
  <si>
    <t>2025年广东省政府专项债券（三期）</t>
  </si>
  <si>
    <t>2505014</t>
  </si>
  <si>
    <t>1.7</t>
  </si>
  <si>
    <t>2025年广东省政府专项债券（十二期）</t>
  </si>
  <si>
    <t>199169</t>
  </si>
  <si>
    <t>2025年广东省政府专项债券（七期）</t>
  </si>
  <si>
    <t>2505018</t>
  </si>
  <si>
    <t>市政公共基础设施（城市排水和污水处理设施）</t>
  </si>
  <si>
    <t>市政公共基础设施（城市排水和污水处理设施）、市政公共基础设施（公共文化体育设施）、市政公共基础设施（市政交通设施）、市政公共基础设施（其他市政基础设施）、房屋和构筑物（构筑物）、水利公共基础设施（水库工程）</t>
  </si>
  <si>
    <t>2025年广东省政府专项债券（四十三期）</t>
  </si>
  <si>
    <t>2571008</t>
  </si>
  <si>
    <t xml:space="preserve"> 其他</t>
  </si>
  <si>
    <t>2025年广东省政府专项债券（三十三期）</t>
  </si>
  <si>
    <t>199334</t>
  </si>
  <si>
    <t>2025年广东省政府专项债券（一期）</t>
  </si>
  <si>
    <t>2505012</t>
  </si>
  <si>
    <t>2025年广东省政府专项债券（十五期）</t>
  </si>
  <si>
    <t>199225</t>
  </si>
  <si>
    <t>1.78</t>
  </si>
  <si>
    <t>固定资产、在建工程、公共基础设施</t>
  </si>
  <si>
    <r>
      <rPr>
        <sz val="11"/>
        <color theme="1"/>
        <rFont val="宋体"/>
        <charset val="134"/>
      </rPr>
      <t>在建工程、房屋、信息化设备、公共基础设施</t>
    </r>
    <r>
      <rPr>
        <sz val="11"/>
        <color theme="1"/>
        <rFont val="Times New Roman"/>
        <charset val="134"/>
      </rPr>
      <t>-</t>
    </r>
    <r>
      <rPr>
        <sz val="11"/>
        <color theme="1"/>
        <rFont val="宋体"/>
        <charset val="134"/>
      </rPr>
      <t>港口、市政交通设施</t>
    </r>
  </si>
  <si>
    <t>2025年广东省政府专项债券（二十四期）</t>
  </si>
  <si>
    <t>2505633</t>
  </si>
  <si>
    <t>2025-06-27</t>
  </si>
  <si>
    <t>1.64</t>
  </si>
  <si>
    <t>2025年广东省政府专项债券（四十六期）</t>
  </si>
  <si>
    <t>2571052</t>
  </si>
  <si>
    <t>2025-09-23</t>
  </si>
  <si>
    <t>2.41</t>
  </si>
  <si>
    <t>固定资产、在建工程</t>
  </si>
  <si>
    <t>房屋、信息化设备、医疗设备、房屋和构筑物、办公设备、在建工程</t>
  </si>
  <si>
    <t>2025年广东省政府专项债券（四十九期）</t>
  </si>
  <si>
    <t>2571055</t>
  </si>
  <si>
    <t>2.42</t>
  </si>
  <si>
    <t>2025年广东省政府专项债券（四十七期）</t>
  </si>
  <si>
    <t>2571053</t>
  </si>
  <si>
    <t>在建工程、市政交通设施、房屋</t>
  </si>
  <si>
    <t>2025年广东省政府专项债券（五十四期）</t>
  </si>
  <si>
    <t>2571207</t>
  </si>
  <si>
    <t>房屋和构筑物（房屋）、房屋和构筑物（构筑物）</t>
  </si>
  <si>
    <t>2025年广东省政府专项债券（四十五期）</t>
  </si>
  <si>
    <t>2571051</t>
  </si>
  <si>
    <t>2.34</t>
  </si>
  <si>
    <t>注：本表由使用债券资金的部门不迟于每年6月底前公开，反映截至上年末专项债券及项目信息。</t>
  </si>
  <si>
    <t>DEBT_T_XXGK_CXSRZC</t>
  </si>
  <si>
    <t xml:space="preserve"> AND T.AD_CODE_GK=441300 AND T.SET_YEAR_GK=2026 AND T.ZWLB_ID='01'</t>
  </si>
  <si>
    <t>AD_NAME#441300 惠州市本级</t>
  </si>
  <si>
    <t>SET_YEAR#2026</t>
  </si>
  <si>
    <t>SR_AMT#</t>
  </si>
  <si>
    <t>GNFL_NAME#</t>
  </si>
  <si>
    <t>ZC_AMT#</t>
  </si>
  <si>
    <t>GNFL_CODE#</t>
  </si>
  <si>
    <t>表3-2</t>
  </si>
  <si>
    <t>2025年惠州市本级发行的新增地方政府一般债券资金收支情况表</t>
  </si>
  <si>
    <t>序号</t>
  </si>
  <si>
    <t>2025年新增一般债券资金收入</t>
  </si>
  <si>
    <t>2025年新增一般债券资金安排的支出</t>
  </si>
  <si>
    <t>金额</t>
  </si>
  <si>
    <t>支出功能分类</t>
  </si>
  <si>
    <t>合计</t>
  </si>
  <si>
    <t>VALID#</t>
  </si>
  <si>
    <t>210卫生健康支出</t>
  </si>
  <si>
    <t>210</t>
  </si>
  <si>
    <t xml:space="preserve"> AND T.AD_CODE_GK=441300 AND T.SET_YEAR_GK=2026 AND T.ZWLB_ID='02'</t>
  </si>
  <si>
    <t>2025年惠州市本级发行的新增地方政府专项债券资金收支情况表</t>
  </si>
  <si>
    <t>2025年新增专项债券资金收入</t>
  </si>
  <si>
    <t>2025年新增专项债券资金安排的支出</t>
  </si>
  <si>
    <t>205教育支出</t>
  </si>
  <si>
    <t>212城乡社区支出</t>
  </si>
  <si>
    <t>229其他支出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</si>
</sst>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00"/>
  </numFmts>
  <fonts count="27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5"/>
      <name val="微软雅黑"/>
      <charset val="134"/>
    </font>
    <font>
      <b/>
      <sz val="11"/>
      <name val="SimSun"/>
      <charset val="134"/>
    </font>
    <font>
      <sz val="11"/>
      <name val="SimSun"/>
      <charset val="134"/>
    </font>
    <font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5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rgb="FF000000"/>
      </bottom>
      <diagonal/>
    </border>
    <border>
      <left style="medium">
        <color auto="1"/>
      </left>
      <right style="thin">
        <color rgb="FF000000"/>
      </right>
      <top style="medium">
        <color auto="1"/>
      </top>
      <bottom style="thin">
        <color rgb="FF000000"/>
      </bottom>
      <diagonal/>
    </border>
    <border>
      <left/>
      <right style="medium">
        <color auto="1"/>
      </right>
      <top style="medium">
        <color auto="1"/>
      </top>
      <bottom style="thin">
        <color rgb="FF000000"/>
      </bottom>
      <diagonal/>
    </border>
    <border>
      <left style="medium">
        <color auto="1"/>
      </left>
      <right/>
      <top style="medium">
        <color auto="1"/>
      </top>
      <bottom style="thin">
        <color rgb="FF000000"/>
      </bottom>
      <diagonal/>
    </border>
    <border>
      <left style="medium">
        <color auto="1"/>
      </left>
      <right style="medium">
        <color auto="1"/>
      </right>
      <top style="medium">
        <color rgb="FF000000"/>
      </top>
      <bottom style="medium">
        <color auto="1"/>
      </bottom>
      <diagonal/>
    </border>
    <border>
      <left style="medium">
        <color auto="1"/>
      </left>
      <right style="thin">
        <color rgb="FF000000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medium">
        <color auto="1"/>
      </top>
      <bottom/>
      <diagonal/>
    </border>
    <border>
      <left/>
      <right style="thin">
        <color rgb="FF000000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rgb="FF000000"/>
      </top>
      <bottom style="medium">
        <color auto="1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/>
      <right style="thin">
        <color rgb="FF000000"/>
      </right>
      <top style="thin">
        <color rgb="FF000000"/>
      </top>
      <bottom style="medium">
        <color auto="1"/>
      </bottom>
      <diagonal/>
    </border>
    <border>
      <left/>
      <right style="medium">
        <color auto="1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rgb="FF000000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49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7" borderId="50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1" applyNumberFormat="0" applyFill="0" applyAlignment="0" applyProtection="0">
      <alignment vertical="center"/>
    </xf>
    <xf numFmtId="0" fontId="18" fillId="0" borderId="51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2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53" applyNumberFormat="0" applyAlignment="0" applyProtection="0">
      <alignment vertical="center"/>
    </xf>
    <xf numFmtId="0" fontId="20" fillId="11" borderId="49" applyNumberFormat="0" applyAlignment="0" applyProtection="0">
      <alignment vertical="center"/>
    </xf>
    <xf numFmtId="0" fontId="21" fillId="12" borderId="54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55" applyNumberFormat="0" applyFill="0" applyAlignment="0" applyProtection="0">
      <alignment vertical="center"/>
    </xf>
    <xf numFmtId="0" fontId="23" fillId="0" borderId="56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09">
    <xf numFmtId="0" fontId="0" fillId="0" borderId="0" xfId="0" applyFont="1">
      <alignment vertical="center"/>
    </xf>
    <xf numFmtId="0" fontId="0" fillId="0" borderId="0" xfId="0" applyFont="1" applyAlignment="1">
      <alignment horizontal="right" vertical="center"/>
    </xf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right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righ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8" xfId="0" applyFont="1" applyBorder="1" applyAlignment="1">
      <alignment vertical="center" wrapText="1"/>
    </xf>
    <xf numFmtId="0" fontId="1" fillId="0" borderId="9" xfId="0" applyFont="1" applyBorder="1" applyAlignment="1">
      <alignment horizontal="right" vertical="center" wrapText="1"/>
    </xf>
    <xf numFmtId="4" fontId="4" fillId="0" borderId="9" xfId="0" applyNumberFormat="1" applyFont="1" applyBorder="1" applyAlignment="1">
      <alignment horizontal="right" vertical="center" wrapText="1"/>
    </xf>
    <xf numFmtId="0" fontId="1" fillId="0" borderId="10" xfId="0" applyFont="1" applyBorder="1" applyAlignment="1">
      <alignment vertical="center" wrapText="1"/>
    </xf>
    <xf numFmtId="4" fontId="4" fillId="0" borderId="11" xfId="0" applyNumberFormat="1" applyFont="1" applyBorder="1" applyAlignment="1">
      <alignment horizontal="right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right" vertical="center" wrapText="1"/>
    </xf>
    <xf numFmtId="4" fontId="4" fillId="0" borderId="8" xfId="0" applyNumberFormat="1" applyFont="1" applyBorder="1" applyAlignment="1">
      <alignment horizontal="right" vertical="center" wrapText="1"/>
    </xf>
    <xf numFmtId="0" fontId="4" fillId="0" borderId="13" xfId="0" applyFont="1" applyBorder="1" applyAlignment="1">
      <alignment horizontal="left" vertical="center" wrapText="1"/>
    </xf>
    <xf numFmtId="4" fontId="4" fillId="0" borderId="14" xfId="0" applyNumberFormat="1" applyFont="1" applyBorder="1" applyAlignment="1">
      <alignment horizontal="right" vertical="center" wrapText="1"/>
    </xf>
    <xf numFmtId="4" fontId="4" fillId="0" borderId="15" xfId="0" applyNumberFormat="1" applyFont="1" applyFill="1" applyBorder="1" applyAlignment="1">
      <alignment horizontal="righ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1" fillId="0" borderId="9" xfId="0" applyFont="1" applyBorder="1" applyAlignment="1">
      <alignment vertical="center" wrapText="1"/>
    </xf>
    <xf numFmtId="0" fontId="1" fillId="0" borderId="20" xfId="0" applyFont="1" applyBorder="1" applyAlignment="1">
      <alignment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left" vertical="center" wrapText="1"/>
    </xf>
    <xf numFmtId="4" fontId="4" fillId="0" borderId="21" xfId="0" applyNumberFormat="1" applyFont="1" applyBorder="1" applyAlignment="1">
      <alignment horizontal="right" vertical="center" wrapText="1"/>
    </xf>
    <xf numFmtId="0" fontId="4" fillId="0" borderId="14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center" vertical="center" wrapText="1"/>
    </xf>
    <xf numFmtId="0" fontId="0" fillId="0" borderId="14" xfId="0" applyFont="1" applyBorder="1" applyAlignment="1">
      <alignment horizontal="right" vertical="center"/>
    </xf>
    <xf numFmtId="0" fontId="0" fillId="0" borderId="0" xfId="0" applyFont="1" applyFill="1" applyAlignment="1">
      <alignment horizontal="right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>
      <alignment vertical="center"/>
    </xf>
    <xf numFmtId="0" fontId="1" fillId="0" borderId="0" xfId="0" applyFont="1" applyFill="1" applyBorder="1" applyAlignment="1">
      <alignment horizontal="righ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3" fillId="0" borderId="22" xfId="0" applyFont="1" applyFill="1" applyBorder="1" applyAlignment="1">
      <alignment horizontal="right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left" vertical="center" wrapText="1"/>
    </xf>
    <xf numFmtId="0" fontId="3" fillId="0" borderId="25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26" xfId="0" applyFont="1" applyFill="1" applyBorder="1" applyAlignment="1">
      <alignment horizontal="right" vertical="center" wrapText="1"/>
    </xf>
    <xf numFmtId="0" fontId="3" fillId="0" borderId="27" xfId="0" applyFont="1" applyFill="1" applyBorder="1" applyAlignment="1">
      <alignment horizontal="center" vertical="center" wrapText="1"/>
    </xf>
    <xf numFmtId="0" fontId="3" fillId="0" borderId="28" xfId="0" applyFont="1" applyFill="1" applyBorder="1" applyAlignment="1">
      <alignment horizontal="center" vertical="center" wrapText="1"/>
    </xf>
    <xf numFmtId="0" fontId="3" fillId="0" borderId="29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vertical="center" wrapText="1"/>
    </xf>
    <xf numFmtId="0" fontId="4" fillId="0" borderId="9" xfId="0" applyFont="1" applyFill="1" applyBorder="1" applyAlignment="1">
      <alignment horizontal="right" vertical="center" wrapText="1"/>
    </xf>
    <xf numFmtId="0" fontId="4" fillId="0" borderId="9" xfId="0" applyFont="1" applyFill="1" applyBorder="1" applyAlignment="1">
      <alignment horizontal="center" vertical="center" wrapText="1"/>
    </xf>
    <xf numFmtId="4" fontId="4" fillId="0" borderId="9" xfId="0" applyNumberFormat="1" applyFont="1" applyFill="1" applyBorder="1" applyAlignment="1">
      <alignment horizontal="right" vertical="center" wrapText="1"/>
    </xf>
    <xf numFmtId="0" fontId="4" fillId="0" borderId="30" xfId="0" applyFont="1" applyFill="1" applyBorder="1" applyAlignment="1">
      <alignment horizontal="center" vertical="center" wrapText="1"/>
    </xf>
    <xf numFmtId="0" fontId="4" fillId="0" borderId="30" xfId="0" applyFont="1" applyFill="1" applyBorder="1" applyAlignment="1">
      <alignment horizontal="right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right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right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31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/>
    </xf>
    <xf numFmtId="0" fontId="4" fillId="0" borderId="31" xfId="0" applyNumberFormat="1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3" fillId="0" borderId="32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 wrapText="1"/>
    </xf>
    <xf numFmtId="0" fontId="3" fillId="0" borderId="33" xfId="0" applyFont="1" applyFill="1" applyBorder="1" applyAlignment="1">
      <alignment horizontal="center" vertical="center" wrapText="1"/>
    </xf>
    <xf numFmtId="0" fontId="3" fillId="0" borderId="34" xfId="0" applyFont="1" applyFill="1" applyBorder="1" applyAlignment="1">
      <alignment vertical="center" wrapText="1"/>
    </xf>
    <xf numFmtId="0" fontId="3" fillId="0" borderId="35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36" xfId="0" applyFont="1" applyFill="1" applyBorder="1" applyAlignment="1">
      <alignment horizontal="center" vertical="center" wrapText="1"/>
    </xf>
    <xf numFmtId="0" fontId="3" fillId="0" borderId="37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176" fontId="4" fillId="0" borderId="30" xfId="0" applyNumberFormat="1" applyFont="1" applyFill="1" applyBorder="1" applyAlignment="1">
      <alignment horizontal="right" vertical="center" wrapText="1"/>
    </xf>
    <xf numFmtId="176" fontId="4" fillId="0" borderId="38" xfId="0" applyNumberFormat="1" applyFont="1" applyFill="1" applyBorder="1" applyAlignment="1">
      <alignment horizontal="right" vertical="center" wrapText="1"/>
    </xf>
    <xf numFmtId="0" fontId="4" fillId="0" borderId="39" xfId="0" applyFont="1" applyFill="1" applyBorder="1" applyAlignment="1">
      <alignment horizontal="left" vertical="center" wrapText="1"/>
    </xf>
    <xf numFmtId="176" fontId="4" fillId="0" borderId="15" xfId="0" applyNumberFormat="1" applyFont="1" applyFill="1" applyBorder="1" applyAlignment="1">
      <alignment horizontal="right" vertical="center" wrapText="1"/>
    </xf>
    <xf numFmtId="176" fontId="4" fillId="0" borderId="14" xfId="0" applyNumberFormat="1" applyFont="1" applyFill="1" applyBorder="1" applyAlignment="1">
      <alignment horizontal="right" vertical="center" wrapText="1"/>
    </xf>
    <xf numFmtId="176" fontId="4" fillId="0" borderId="40" xfId="0" applyNumberFormat="1" applyFont="1" applyFill="1" applyBorder="1" applyAlignment="1">
      <alignment horizontal="right" vertical="center" wrapText="1"/>
    </xf>
    <xf numFmtId="0" fontId="4" fillId="0" borderId="14" xfId="0" applyFont="1" applyFill="1" applyBorder="1" applyAlignment="1">
      <alignment horizontal="left" vertical="center" wrapText="1"/>
    </xf>
    <xf numFmtId="176" fontId="4" fillId="0" borderId="41" xfId="0" applyNumberFormat="1" applyFont="1" applyFill="1" applyBorder="1" applyAlignment="1">
      <alignment horizontal="right" vertical="center" wrapText="1"/>
    </xf>
    <xf numFmtId="0" fontId="4" fillId="0" borderId="14" xfId="0" applyFont="1" applyFill="1" applyBorder="1" applyAlignment="1">
      <alignment horizontal="right" vertical="center" wrapText="1"/>
    </xf>
    <xf numFmtId="4" fontId="4" fillId="0" borderId="14" xfId="0" applyNumberFormat="1" applyFont="1" applyFill="1" applyBorder="1" applyAlignment="1">
      <alignment horizontal="right" vertical="center" wrapText="1"/>
    </xf>
    <xf numFmtId="0" fontId="1" fillId="0" borderId="42" xfId="0" applyFont="1" applyFill="1" applyBorder="1" applyAlignment="1">
      <alignment horizontal="left" vertical="center" wrapText="1"/>
    </xf>
    <xf numFmtId="0" fontId="1" fillId="0" borderId="42" xfId="0" applyFont="1" applyFill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center" wrapText="1"/>
    </xf>
    <xf numFmtId="0" fontId="3" fillId="0" borderId="44" xfId="0" applyFont="1" applyBorder="1" applyAlignment="1">
      <alignment horizontal="left" vertical="center" wrapText="1"/>
    </xf>
    <xf numFmtId="0" fontId="3" fillId="0" borderId="45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right" vertical="center" wrapText="1"/>
    </xf>
    <xf numFmtId="176" fontId="4" fillId="0" borderId="14" xfId="0" applyNumberFormat="1" applyFont="1" applyBorder="1" applyAlignment="1">
      <alignment horizontal="right" vertical="center" wrapText="1"/>
    </xf>
    <xf numFmtId="0" fontId="1" fillId="0" borderId="14" xfId="0" applyFont="1" applyBorder="1" applyAlignment="1">
      <alignment horizontal="right" vertical="center" wrapText="1"/>
    </xf>
    <xf numFmtId="0" fontId="1" fillId="0" borderId="14" xfId="0" applyFont="1" applyBorder="1" applyAlignment="1">
      <alignment vertical="center" wrapText="1"/>
    </xf>
    <xf numFmtId="0" fontId="3" fillId="0" borderId="47" xfId="0" applyFont="1" applyBorder="1" applyAlignment="1">
      <alignment horizontal="center" vertical="center" wrapText="1"/>
    </xf>
    <xf numFmtId="0" fontId="3" fillId="0" borderId="48" xfId="0" applyFont="1" applyBorder="1" applyAlignment="1">
      <alignment horizontal="center" vertical="center" wrapText="1"/>
    </xf>
    <xf numFmtId="0" fontId="3" fillId="0" borderId="14" xfId="0" applyFont="1" applyBorder="1" applyAlignment="1">
      <alignment vertical="center" wrapText="1"/>
    </xf>
    <xf numFmtId="0" fontId="3" fillId="0" borderId="42" xfId="0" applyFont="1" applyBorder="1" applyAlignment="1">
      <alignment horizontal="center" vertical="center" wrapText="1"/>
    </xf>
    <xf numFmtId="0" fontId="0" fillId="0" borderId="14" xfId="0" applyFon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Desktop\&#24453;&#23436;&#25104;&#24037;&#20316;\&#31185;&#23460;&#20854;&#20182;&#20107;&#39033;\&#65281;&#20449;&#24687;&#20844;&#24320;\2026&#24180;\&#20851;&#20110;&#20570;&#22909;&#22320;&#26041;&#25919;&#24220;&#20538;&#21048;&#23384;&#32493;&#26399;&#20449;&#24687;&#20844;&#24320;&#24037;&#20316;&#30340;&#36890;&#30693;\&#24066;&#26412;&#32423;\&#65288;&#27492;&#20221;&#20026;&#20934;&#65289;2025&#24180;&#22823;&#20122;&#28286;&#24320;&#21457;&#21306;&#20538;&#21048;&#23384;&#32493;&#26399;&#20844;&#243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表3-1 新增地方政府一般债券情况表"/>
      <sheetName val="表3-1 新增地方政府专项债券情况表"/>
      <sheetName val="表3-2 新增地方政府一般债券资金收支情况表"/>
      <sheetName val="表3-2 新增地方政府专项债券资金收支情况表"/>
    </sheetNames>
    <sheetDataSet>
      <sheetData sheetId="0"/>
      <sheetData sheetId="1"/>
      <sheetData sheetId="2"/>
      <sheetData sheetId="3">
        <row r="10">
          <cell r="C10" t="str">
            <v>2025年广东省政府专项债券（四期）</v>
          </cell>
          <cell r="D10">
            <v>1.52</v>
          </cell>
        </row>
        <row r="11">
          <cell r="C11" t="str">
            <v>2025年广东省政府专项债券（五期）</v>
          </cell>
          <cell r="D11">
            <v>3.55</v>
          </cell>
        </row>
        <row r="12">
          <cell r="C12" t="str">
            <v>2025年广东省政府专项债券（七期）</v>
          </cell>
          <cell r="D12">
            <v>2.43</v>
          </cell>
        </row>
        <row r="13">
          <cell r="C13" t="str">
            <v>2025年广东省政府专项债券（八期）</v>
          </cell>
          <cell r="D13">
            <v>5.5</v>
          </cell>
        </row>
        <row r="14">
          <cell r="C14" t="str">
            <v>2025年广东省政府专项债券（十期）</v>
          </cell>
          <cell r="D14">
            <v>0.6</v>
          </cell>
        </row>
        <row r="15">
          <cell r="C15" t="str">
            <v>2025年广东省政府专项债券（十二期）</v>
          </cell>
          <cell r="D15">
            <v>0.31</v>
          </cell>
        </row>
        <row r="16">
          <cell r="C16" t="str">
            <v>2025年广东省政府专项债券（十七期）</v>
          </cell>
          <cell r="D16">
            <v>0.09</v>
          </cell>
        </row>
        <row r="17">
          <cell r="C17" t="str">
            <v>2025年广东省政府专项债券（二十四期）</v>
          </cell>
          <cell r="D17">
            <v>0.266</v>
          </cell>
        </row>
        <row r="18">
          <cell r="C18" t="str">
            <v>2025年广东省政府专项债券（二十五期）</v>
          </cell>
          <cell r="D18">
            <v>1</v>
          </cell>
        </row>
        <row r="19">
          <cell r="C19" t="str">
            <v>2025年广东省政府专项债券（三十二期）</v>
          </cell>
          <cell r="D19">
            <v>0.2</v>
          </cell>
        </row>
        <row r="20">
          <cell r="C20" t="str">
            <v>2025年广东省政府专项债券（三十三期）</v>
          </cell>
          <cell r="D20">
            <v>0.25</v>
          </cell>
        </row>
        <row r="21">
          <cell r="C21" t="str">
            <v>2025年广东省政府专项债券（三十四期）</v>
          </cell>
          <cell r="D21">
            <v>0.302</v>
          </cell>
        </row>
        <row r="22">
          <cell r="C22" t="str">
            <v>2025年广东省政府专项债券（三十七期）</v>
          </cell>
          <cell r="D22">
            <v>0.232</v>
          </cell>
        </row>
        <row r="23">
          <cell r="C23" t="str">
            <v>2025年广东省政府专项债券（三十九期）</v>
          </cell>
          <cell r="D23">
            <v>4.55</v>
          </cell>
        </row>
        <row r="24">
          <cell r="C24" t="str">
            <v>2025年广东省政府专项债券（五十三期）</v>
          </cell>
          <cell r="D24">
            <v>0.1</v>
          </cell>
        </row>
        <row r="25">
          <cell r="C25" t="str">
            <v>2025年广东省政府专项债券（五十四期）</v>
          </cell>
          <cell r="D25">
            <v>1.45</v>
          </cell>
        </row>
        <row r="26">
          <cell r="C26" t="str">
            <v>2025年广东省政府专项债券（五十五期）</v>
          </cell>
          <cell r="D26">
            <v>0.95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O11"/>
  <sheetViews>
    <sheetView topLeftCell="A5" workbookViewId="0">
      <selection activeCell="E21" sqref="E21"/>
    </sheetView>
  </sheetViews>
  <sheetFormatPr defaultColWidth="10" defaultRowHeight="13.5"/>
  <cols>
    <col min="1" max="1" width="37.45" customWidth="1"/>
    <col min="2" max="2" width="23.475" customWidth="1"/>
    <col min="3" max="3" width="21.85" customWidth="1"/>
    <col min="4" max="4" width="19.4083333333333" customWidth="1"/>
    <col min="5" max="5" width="20.7583333333333" customWidth="1"/>
    <col min="6" max="6" width="13.5666666666667" customWidth="1"/>
    <col min="7" max="7" width="12.35" customWidth="1"/>
    <col min="8" max="8" width="20.5166666666667" customWidth="1"/>
    <col min="9" max="9" width="20.4916666666667" customWidth="1"/>
    <col min="10" max="10" width="20.5166666666667" customWidth="1"/>
    <col min="11" max="11" width="20.4916666666667" customWidth="1"/>
    <col min="12" max="12" width="9.76666666666667" customWidth="1"/>
    <col min="13" max="15" width="9" hidden="1"/>
    <col min="16" max="16" width="9.76666666666667" customWidth="1"/>
  </cols>
  <sheetData>
    <row r="1" ht="33.75" hidden="1" spans="1:3">
      <c r="A1" s="2" t="s">
        <v>0</v>
      </c>
      <c r="B1" s="2" t="s">
        <v>1</v>
      </c>
      <c r="C1" s="2" t="s">
        <v>2</v>
      </c>
    </row>
    <row r="2" ht="22.5" hidden="1" spans="1:5">
      <c r="A2" s="2" t="s">
        <v>3</v>
      </c>
      <c r="B2" s="2" t="s">
        <v>4</v>
      </c>
      <c r="C2" s="2" t="s">
        <v>5</v>
      </c>
      <c r="D2" s="2" t="s">
        <v>6</v>
      </c>
      <c r="E2" s="2" t="s">
        <v>7</v>
      </c>
    </row>
    <row r="3" hidden="1" spans="1:15">
      <c r="A3" s="2" t="s">
        <v>8</v>
      </c>
      <c r="B3" s="2" t="s">
        <v>9</v>
      </c>
      <c r="D3" s="2" t="s">
        <v>10</v>
      </c>
      <c r="E3" s="2" t="s">
        <v>11</v>
      </c>
      <c r="F3" s="2" t="s">
        <v>12</v>
      </c>
      <c r="G3" s="2" t="s">
        <v>13</v>
      </c>
      <c r="H3" s="2" t="s">
        <v>14</v>
      </c>
      <c r="I3" s="2" t="s">
        <v>15</v>
      </c>
      <c r="J3" s="2" t="s">
        <v>16</v>
      </c>
      <c r="K3" s="2" t="s">
        <v>17</v>
      </c>
      <c r="L3" s="2" t="s">
        <v>18</v>
      </c>
      <c r="M3" s="2" t="s">
        <v>19</v>
      </c>
      <c r="N3" s="2" t="s">
        <v>20</v>
      </c>
      <c r="O3" s="2" t="s">
        <v>21</v>
      </c>
    </row>
    <row r="4" hidden="1" spans="1:1">
      <c r="A4" s="2" t="s">
        <v>22</v>
      </c>
    </row>
    <row r="5" ht="27.85" customHeight="1" spans="1:12">
      <c r="A5" s="4" t="s">
        <v>23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ht="14.3" customHeight="1" spans="1:12">
      <c r="A6" s="2"/>
      <c r="B6" s="2"/>
      <c r="C6" s="2"/>
      <c r="D6" s="2"/>
      <c r="E6" s="2"/>
      <c r="F6" s="2"/>
      <c r="G6" s="2"/>
      <c r="I6" s="2"/>
      <c r="J6" s="2"/>
      <c r="K6" s="2"/>
      <c r="L6" s="2" t="s">
        <v>24</v>
      </c>
    </row>
    <row r="7" ht="18.05" customHeight="1" spans="1:12">
      <c r="A7" s="94"/>
      <c r="B7" s="95" t="s">
        <v>25</v>
      </c>
      <c r="C7" s="95"/>
      <c r="D7" s="95"/>
      <c r="E7" s="95"/>
      <c r="F7" s="95"/>
      <c r="G7" s="95"/>
      <c r="H7" s="96" t="s">
        <v>26</v>
      </c>
      <c r="I7" s="96"/>
      <c r="J7" s="104" t="s">
        <v>27</v>
      </c>
      <c r="K7" s="105"/>
      <c r="L7" s="106" t="s">
        <v>28</v>
      </c>
    </row>
    <row r="8" ht="27.1" customHeight="1" spans="1:12">
      <c r="A8" s="97" t="s">
        <v>29</v>
      </c>
      <c r="B8" s="98" t="s">
        <v>30</v>
      </c>
      <c r="C8" s="98" t="s">
        <v>31</v>
      </c>
      <c r="D8" s="98" t="s">
        <v>32</v>
      </c>
      <c r="E8" s="98" t="s">
        <v>33</v>
      </c>
      <c r="F8" s="98" t="s">
        <v>34</v>
      </c>
      <c r="G8" s="98" t="s">
        <v>35</v>
      </c>
      <c r="H8" s="99"/>
      <c r="I8" s="98" t="s">
        <v>36</v>
      </c>
      <c r="J8" s="99"/>
      <c r="K8" s="107" t="s">
        <v>36</v>
      </c>
      <c r="L8" s="106"/>
    </row>
    <row r="9" ht="30" customHeight="1" spans="1:15">
      <c r="A9" s="35" t="s">
        <v>37</v>
      </c>
      <c r="B9" s="35" t="s">
        <v>38</v>
      </c>
      <c r="C9" s="35" t="s">
        <v>39</v>
      </c>
      <c r="D9" s="23">
        <v>0.5</v>
      </c>
      <c r="E9" s="35" t="s">
        <v>40</v>
      </c>
      <c r="F9" s="100" t="s">
        <v>41</v>
      </c>
      <c r="G9" s="35" t="s">
        <v>42</v>
      </c>
      <c r="H9" s="101">
        <v>1.4528</v>
      </c>
      <c r="I9" s="101">
        <v>0.82</v>
      </c>
      <c r="J9" s="101">
        <v>1.1028404892</v>
      </c>
      <c r="K9" s="101">
        <v>0.5</v>
      </c>
      <c r="L9" s="35"/>
      <c r="M9" s="2" t="s">
        <v>43</v>
      </c>
      <c r="N9" s="2" t="s">
        <v>44</v>
      </c>
      <c r="O9" s="2"/>
    </row>
    <row r="10" ht="30" customHeight="1" spans="1:12">
      <c r="A10" s="102" t="s">
        <v>45</v>
      </c>
      <c r="B10" s="103"/>
      <c r="C10" s="103"/>
      <c r="D10" s="23">
        <v>0.5</v>
      </c>
      <c r="E10" s="103"/>
      <c r="F10" s="103"/>
      <c r="G10" s="103"/>
      <c r="H10" s="101">
        <v>1.4528</v>
      </c>
      <c r="I10" s="101">
        <v>0.82</v>
      </c>
      <c r="J10" s="101">
        <v>1.1028404892</v>
      </c>
      <c r="K10" s="101">
        <v>0.5</v>
      </c>
      <c r="L10" s="108"/>
    </row>
    <row r="11" ht="14.3" customHeight="1" spans="1:8">
      <c r="A11" s="2" t="s">
        <v>46</v>
      </c>
      <c r="B11" s="2"/>
      <c r="C11" s="2"/>
      <c r="D11" s="2"/>
      <c r="E11" s="2"/>
      <c r="F11" s="2"/>
      <c r="G11" s="2"/>
      <c r="H11" s="2"/>
    </row>
  </sheetData>
  <mergeCells count="6">
    <mergeCell ref="A5:L5"/>
    <mergeCell ref="B7:G7"/>
    <mergeCell ref="H7:I7"/>
    <mergeCell ref="J7:K7"/>
    <mergeCell ref="A11:H11"/>
    <mergeCell ref="L7:L8"/>
  </mergeCells>
  <pageMargins left="0.39300000667572" right="0.39300000667572" top="0.39300000667572" bottom="0.39300000667572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S77"/>
  <sheetViews>
    <sheetView workbookViewId="0">
      <selection activeCell="A10" sqref="A10"/>
    </sheetView>
  </sheetViews>
  <sheetFormatPr defaultColWidth="10" defaultRowHeight="13.5"/>
  <cols>
    <col min="1" max="1" width="37.45" style="38" customWidth="1"/>
    <col min="2" max="2" width="23.475" style="39" customWidth="1"/>
    <col min="3" max="3" width="20.4916666666667" style="39" customWidth="1"/>
    <col min="4" max="4" width="19.4083333333333" style="40" customWidth="1"/>
    <col min="5" max="5" width="20.7583333333333" style="40" customWidth="1"/>
    <col min="6" max="6" width="13.5666666666667" style="40" customWidth="1"/>
    <col min="7" max="7" width="12.35" style="40" customWidth="1"/>
    <col min="8" max="8" width="28.125" style="40" customWidth="1"/>
    <col min="9" max="9" width="20.5166666666667" style="40" customWidth="1"/>
    <col min="10" max="10" width="20.4916666666667" style="40" customWidth="1"/>
    <col min="11" max="11" width="20.5166666666667" style="40" customWidth="1"/>
    <col min="12" max="12" width="20.4916666666667" style="40" customWidth="1"/>
    <col min="13" max="14" width="16.0083333333333" style="40" customWidth="1"/>
    <col min="15" max="16" width="9.76666666666667" style="40" customWidth="1"/>
    <col min="17" max="19" width="9" style="40"/>
    <col min="20" max="20" width="9.76666666666667" style="40" customWidth="1"/>
    <col min="21" max="16384" width="10" style="40"/>
  </cols>
  <sheetData>
    <row r="1" ht="14.3" customHeight="1" spans="1:1">
      <c r="A1" s="41" t="s">
        <v>22</v>
      </c>
    </row>
    <row r="2" ht="27.85" customHeight="1" spans="1:16">
      <c r="A2" s="42" t="s">
        <v>47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</row>
    <row r="3" ht="14.3" customHeight="1" spans="1:16">
      <c r="A3" s="41"/>
      <c r="B3" s="43"/>
      <c r="C3" s="43"/>
      <c r="D3" s="44"/>
      <c r="E3" s="44"/>
      <c r="F3" s="44"/>
      <c r="G3" s="44"/>
      <c r="J3" s="44"/>
      <c r="K3" s="44"/>
      <c r="L3" s="44"/>
      <c r="O3" s="71"/>
      <c r="P3" s="44" t="s">
        <v>24</v>
      </c>
    </row>
    <row r="4" ht="18.05" customHeight="1" spans="1:16">
      <c r="A4" s="45"/>
      <c r="B4" s="46" t="s">
        <v>25</v>
      </c>
      <c r="C4" s="47"/>
      <c r="D4" s="48"/>
      <c r="E4" s="48"/>
      <c r="F4" s="48"/>
      <c r="G4" s="49"/>
      <c r="H4" s="50" t="s">
        <v>48</v>
      </c>
      <c r="I4" s="72" t="s">
        <v>26</v>
      </c>
      <c r="J4" s="73"/>
      <c r="K4" s="46" t="s">
        <v>27</v>
      </c>
      <c r="L4" s="74"/>
      <c r="M4" s="75" t="s">
        <v>49</v>
      </c>
      <c r="N4" s="72" t="s">
        <v>50</v>
      </c>
      <c r="O4" s="76" t="s">
        <v>51</v>
      </c>
      <c r="P4" s="77" t="s">
        <v>28</v>
      </c>
    </row>
    <row r="5" ht="27.1" customHeight="1" spans="1:16">
      <c r="A5" s="51" t="s">
        <v>29</v>
      </c>
      <c r="B5" s="52" t="s">
        <v>30</v>
      </c>
      <c r="C5" s="53" t="s">
        <v>31</v>
      </c>
      <c r="D5" s="53" t="s">
        <v>32</v>
      </c>
      <c r="E5" s="53" t="s">
        <v>33</v>
      </c>
      <c r="F5" s="53" t="s">
        <v>34</v>
      </c>
      <c r="G5" s="54" t="s">
        <v>35</v>
      </c>
      <c r="H5" s="55"/>
      <c r="I5" s="78"/>
      <c r="J5" s="54" t="s">
        <v>36</v>
      </c>
      <c r="K5" s="78"/>
      <c r="L5" s="54" t="s">
        <v>36</v>
      </c>
      <c r="M5" s="75"/>
      <c r="N5" s="79"/>
      <c r="O5" s="80"/>
      <c r="P5" s="81"/>
    </row>
    <row r="6" ht="30" customHeight="1" spans="1:19">
      <c r="A6" s="56" t="s">
        <v>52</v>
      </c>
      <c r="B6" s="57" t="s">
        <v>53</v>
      </c>
      <c r="C6" s="57" t="s">
        <v>54</v>
      </c>
      <c r="D6" s="58">
        <v>3.437</v>
      </c>
      <c r="E6" s="59" t="s">
        <v>55</v>
      </c>
      <c r="F6" s="60">
        <v>2.32</v>
      </c>
      <c r="G6" s="60" t="s">
        <v>56</v>
      </c>
      <c r="H6" s="61" t="s">
        <v>57</v>
      </c>
      <c r="I6" s="82">
        <v>10.3</v>
      </c>
      <c r="J6" s="82">
        <v>10.3</v>
      </c>
      <c r="K6" s="82">
        <v>3.437</v>
      </c>
      <c r="L6" s="82">
        <v>3.437</v>
      </c>
      <c r="M6" s="83">
        <v>0</v>
      </c>
      <c r="N6" s="82">
        <f>SUM(N7:N9)</f>
        <v>0</v>
      </c>
      <c r="O6" s="82">
        <f>SUM(O7:O9)</f>
        <v>0</v>
      </c>
      <c r="P6" s="84"/>
      <c r="Q6" s="44"/>
      <c r="R6" s="44"/>
      <c r="S6" s="44"/>
    </row>
    <row r="7" ht="30" customHeight="1" spans="1:19">
      <c r="A7" s="62" t="s">
        <v>45</v>
      </c>
      <c r="B7" s="63"/>
      <c r="C7" s="63"/>
      <c r="D7" s="24">
        <v>0.7637</v>
      </c>
      <c r="E7" s="64"/>
      <c r="F7" s="65"/>
      <c r="G7" s="65"/>
      <c r="H7" s="66" t="s">
        <v>57</v>
      </c>
      <c r="I7" s="85">
        <v>5</v>
      </c>
      <c r="J7" s="85">
        <v>5</v>
      </c>
      <c r="K7" s="86">
        <v>0.7637</v>
      </c>
      <c r="L7" s="86">
        <v>0.7637</v>
      </c>
      <c r="M7" s="87">
        <v>0</v>
      </c>
      <c r="N7" s="86">
        <v>0</v>
      </c>
      <c r="O7" s="86">
        <v>0</v>
      </c>
      <c r="P7" s="88"/>
      <c r="Q7" s="44"/>
      <c r="R7" s="44"/>
      <c r="S7" s="44"/>
    </row>
    <row r="8" ht="30" customHeight="1" spans="1:19">
      <c r="A8" s="62" t="s">
        <v>58</v>
      </c>
      <c r="B8" s="63"/>
      <c r="C8" s="63"/>
      <c r="D8" s="24">
        <v>2.4413</v>
      </c>
      <c r="E8" s="64"/>
      <c r="F8" s="65"/>
      <c r="G8" s="65"/>
      <c r="H8" s="66" t="s">
        <v>57</v>
      </c>
      <c r="I8" s="85">
        <v>4.5</v>
      </c>
      <c r="J8" s="85">
        <v>4.5</v>
      </c>
      <c r="K8" s="86">
        <v>2.4413</v>
      </c>
      <c r="L8" s="86">
        <v>2.4413</v>
      </c>
      <c r="M8" s="87">
        <v>0</v>
      </c>
      <c r="N8" s="86">
        <v>0</v>
      </c>
      <c r="O8" s="86">
        <v>0</v>
      </c>
      <c r="P8" s="88"/>
      <c r="Q8" s="44"/>
      <c r="R8" s="44"/>
      <c r="S8" s="44"/>
    </row>
    <row r="9" ht="30" customHeight="1" spans="1:19">
      <c r="A9" s="62" t="s">
        <v>59</v>
      </c>
      <c r="B9" s="63"/>
      <c r="C9" s="63"/>
      <c r="D9" s="24">
        <v>0.232</v>
      </c>
      <c r="E9" s="64"/>
      <c r="F9" s="65"/>
      <c r="G9" s="65"/>
      <c r="H9" s="67" t="s">
        <v>57</v>
      </c>
      <c r="I9" s="85">
        <v>0.8</v>
      </c>
      <c r="J9" s="85">
        <v>0.8</v>
      </c>
      <c r="K9" s="85">
        <v>0.232</v>
      </c>
      <c r="L9" s="85">
        <v>0.232</v>
      </c>
      <c r="M9" s="89">
        <v>0</v>
      </c>
      <c r="N9" s="86">
        <v>0</v>
      </c>
      <c r="O9" s="86">
        <v>0</v>
      </c>
      <c r="P9" s="88"/>
      <c r="Q9" s="44"/>
      <c r="R9" s="44"/>
      <c r="S9" s="44"/>
    </row>
    <row r="10" ht="30" customHeight="1" spans="1:19">
      <c r="A10" s="62" t="s">
        <v>60</v>
      </c>
      <c r="B10" s="63" t="s">
        <v>61</v>
      </c>
      <c r="C10" s="63" t="s">
        <v>54</v>
      </c>
      <c r="D10" s="24">
        <v>0.2</v>
      </c>
      <c r="E10" s="64" t="s">
        <v>62</v>
      </c>
      <c r="F10" s="65" t="s">
        <v>63</v>
      </c>
      <c r="G10" s="65" t="s">
        <v>64</v>
      </c>
      <c r="H10" s="67" t="s">
        <v>65</v>
      </c>
      <c r="I10" s="86">
        <f t="shared" ref="I10:O10" si="0">I11</f>
        <v>2.6998</v>
      </c>
      <c r="J10" s="85">
        <v>1.05</v>
      </c>
      <c r="K10" s="86">
        <f t="shared" si="0"/>
        <v>1.2536</v>
      </c>
      <c r="L10" s="85">
        <v>0.2</v>
      </c>
      <c r="M10" s="89">
        <v>0</v>
      </c>
      <c r="N10" s="86">
        <f t="shared" si="0"/>
        <v>0</v>
      </c>
      <c r="O10" s="86">
        <f t="shared" si="0"/>
        <v>3.945</v>
      </c>
      <c r="P10" s="88"/>
      <c r="Q10" s="44"/>
      <c r="R10" s="44"/>
      <c r="S10" s="44"/>
    </row>
    <row r="11" ht="30" customHeight="1" spans="1:19">
      <c r="A11" s="62" t="s">
        <v>66</v>
      </c>
      <c r="B11" s="63"/>
      <c r="C11" s="63"/>
      <c r="D11" s="24">
        <v>0.2</v>
      </c>
      <c r="E11" s="64"/>
      <c r="F11" s="65"/>
      <c r="G11" s="65"/>
      <c r="H11" s="67" t="s">
        <v>67</v>
      </c>
      <c r="I11" s="85">
        <v>2.6998</v>
      </c>
      <c r="J11" s="85">
        <v>1.05</v>
      </c>
      <c r="K11" s="85">
        <v>1.2536</v>
      </c>
      <c r="L11" s="85">
        <v>0.2</v>
      </c>
      <c r="M11" s="89">
        <v>0</v>
      </c>
      <c r="N11" s="86">
        <v>0</v>
      </c>
      <c r="O11" s="86">
        <v>3.945</v>
      </c>
      <c r="P11" s="88"/>
      <c r="Q11" s="44"/>
      <c r="R11" s="44"/>
      <c r="S11" s="44"/>
    </row>
    <row r="12" ht="30" customHeight="1" spans="1:19">
      <c r="A12" s="62" t="s">
        <v>68</v>
      </c>
      <c r="B12" s="63" t="s">
        <v>69</v>
      </c>
      <c r="C12" s="63" t="s">
        <v>54</v>
      </c>
      <c r="D12" s="24">
        <v>2.723</v>
      </c>
      <c r="E12" s="64" t="s">
        <v>62</v>
      </c>
      <c r="F12" s="65" t="s">
        <v>70</v>
      </c>
      <c r="G12" s="65" t="s">
        <v>71</v>
      </c>
      <c r="H12" s="67" t="s">
        <v>57</v>
      </c>
      <c r="I12" s="85">
        <v>10.3</v>
      </c>
      <c r="J12" s="85">
        <v>10.3</v>
      </c>
      <c r="K12" s="85">
        <v>2.723</v>
      </c>
      <c r="L12" s="85">
        <v>2.723</v>
      </c>
      <c r="M12" s="89">
        <v>0</v>
      </c>
      <c r="N12" s="86">
        <f>SUM(N13:N14)</f>
        <v>0</v>
      </c>
      <c r="O12" s="86">
        <f>SUM(O13:O14)</f>
        <v>0</v>
      </c>
      <c r="P12" s="88"/>
      <c r="Q12" s="44"/>
      <c r="R12" s="44"/>
      <c r="S12" s="44"/>
    </row>
    <row r="13" ht="30" customHeight="1" spans="1:19">
      <c r="A13" s="62" t="s">
        <v>45</v>
      </c>
      <c r="B13" s="63"/>
      <c r="C13" s="63"/>
      <c r="D13" s="24">
        <v>2.421</v>
      </c>
      <c r="E13" s="64"/>
      <c r="F13" s="65"/>
      <c r="G13" s="65"/>
      <c r="H13" s="67" t="s">
        <v>57</v>
      </c>
      <c r="I13" s="86">
        <v>2.421</v>
      </c>
      <c r="J13" s="85">
        <v>2.421</v>
      </c>
      <c r="K13" s="86">
        <v>2.421</v>
      </c>
      <c r="L13" s="85">
        <v>2.421</v>
      </c>
      <c r="M13" s="89">
        <v>0</v>
      </c>
      <c r="N13" s="86">
        <v>0</v>
      </c>
      <c r="O13" s="86">
        <v>0</v>
      </c>
      <c r="P13" s="88"/>
      <c r="Q13" s="44"/>
      <c r="R13" s="44"/>
      <c r="S13" s="44"/>
    </row>
    <row r="14" ht="30" customHeight="1" spans="1:19">
      <c r="A14" s="62" t="s">
        <v>59</v>
      </c>
      <c r="B14" s="63"/>
      <c r="C14" s="63"/>
      <c r="D14" s="24">
        <v>0.302</v>
      </c>
      <c r="E14" s="64"/>
      <c r="F14" s="65"/>
      <c r="G14" s="65"/>
      <c r="H14" s="67" t="s">
        <v>57</v>
      </c>
      <c r="I14" s="85">
        <v>0.302</v>
      </c>
      <c r="J14" s="85">
        <v>0.302</v>
      </c>
      <c r="K14" s="85">
        <v>0.302</v>
      </c>
      <c r="L14" s="85">
        <v>0.302</v>
      </c>
      <c r="M14" s="89">
        <v>0</v>
      </c>
      <c r="N14" s="86">
        <v>0</v>
      </c>
      <c r="O14" s="86">
        <v>0</v>
      </c>
      <c r="P14" s="88"/>
      <c r="Q14" s="44"/>
      <c r="R14" s="44"/>
      <c r="S14" s="44"/>
    </row>
    <row r="15" ht="30" customHeight="1" spans="1:19">
      <c r="A15" s="62" t="s">
        <v>72</v>
      </c>
      <c r="B15" s="63" t="s">
        <v>73</v>
      </c>
      <c r="C15" s="63" t="s">
        <v>54</v>
      </c>
      <c r="D15" s="24">
        <v>0.09</v>
      </c>
      <c r="E15" s="64" t="s">
        <v>74</v>
      </c>
      <c r="F15" s="65" t="s">
        <v>75</v>
      </c>
      <c r="G15" s="65" t="s">
        <v>76</v>
      </c>
      <c r="H15" s="67" t="s">
        <v>65</v>
      </c>
      <c r="I15" s="86">
        <f t="shared" ref="I15:K15" si="1">I16</f>
        <v>8.6278</v>
      </c>
      <c r="J15" s="85">
        <f t="shared" si="1"/>
        <v>3</v>
      </c>
      <c r="K15" s="86">
        <f t="shared" si="1"/>
        <v>2.7447</v>
      </c>
      <c r="L15" s="85">
        <v>0.09</v>
      </c>
      <c r="M15" s="89">
        <v>0</v>
      </c>
      <c r="N15" s="86">
        <f>N16</f>
        <v>0</v>
      </c>
      <c r="O15" s="86">
        <f>O16</f>
        <v>6.9429</v>
      </c>
      <c r="P15" s="88"/>
      <c r="Q15" s="44"/>
      <c r="R15" s="44"/>
      <c r="S15" s="44"/>
    </row>
    <row r="16" ht="30" customHeight="1" spans="1:19">
      <c r="A16" s="62" t="s">
        <v>66</v>
      </c>
      <c r="B16" s="63"/>
      <c r="C16" s="63"/>
      <c r="D16" s="24">
        <v>0.09</v>
      </c>
      <c r="E16" s="64"/>
      <c r="F16" s="65"/>
      <c r="G16" s="65"/>
      <c r="H16" s="67" t="s">
        <v>77</v>
      </c>
      <c r="I16" s="85">
        <v>8.6278</v>
      </c>
      <c r="J16" s="85">
        <v>3</v>
      </c>
      <c r="K16" s="85">
        <v>2.7447</v>
      </c>
      <c r="L16" s="85">
        <v>0.09</v>
      </c>
      <c r="M16" s="89">
        <v>0</v>
      </c>
      <c r="N16" s="86">
        <v>0</v>
      </c>
      <c r="O16" s="86">
        <v>6.9429</v>
      </c>
      <c r="P16" s="88"/>
      <c r="Q16" s="44"/>
      <c r="R16" s="44"/>
      <c r="S16" s="44"/>
    </row>
    <row r="17" ht="30" customHeight="1" spans="1:19">
      <c r="A17" s="62" t="s">
        <v>78</v>
      </c>
      <c r="B17" s="63" t="s">
        <v>79</v>
      </c>
      <c r="C17" s="63" t="s">
        <v>54</v>
      </c>
      <c r="D17" s="24">
        <v>4.42</v>
      </c>
      <c r="E17" s="64" t="s">
        <v>40</v>
      </c>
      <c r="F17" s="65" t="s">
        <v>80</v>
      </c>
      <c r="G17" s="65" t="s">
        <v>64</v>
      </c>
      <c r="H17" s="67" t="s">
        <v>81</v>
      </c>
      <c r="I17" s="86">
        <f t="shared" ref="I17:K17" si="2">SUM(I18:I20)</f>
        <v>133.1057</v>
      </c>
      <c r="J17" s="85">
        <f t="shared" si="2"/>
        <v>47.5025</v>
      </c>
      <c r="K17" s="86">
        <f t="shared" si="2"/>
        <v>46.2124728141333</v>
      </c>
      <c r="L17" s="85">
        <v>4.42</v>
      </c>
      <c r="M17" s="89">
        <v>0</v>
      </c>
      <c r="N17" s="86">
        <f>SUM(N18:N20)</f>
        <v>0</v>
      </c>
      <c r="O17" s="86">
        <f>SUM(O18:O20)</f>
        <v>302.0080230188</v>
      </c>
      <c r="P17" s="88"/>
      <c r="Q17" s="44"/>
      <c r="R17" s="44"/>
      <c r="S17" s="44"/>
    </row>
    <row r="18" ht="30" customHeight="1" spans="1:19">
      <c r="A18" s="62" t="s">
        <v>45</v>
      </c>
      <c r="B18" s="63"/>
      <c r="C18" s="63"/>
      <c r="D18" s="24">
        <v>0.2</v>
      </c>
      <c r="E18" s="64"/>
      <c r="F18" s="65"/>
      <c r="G18" s="65"/>
      <c r="H18" s="68" t="s">
        <v>82</v>
      </c>
      <c r="I18" s="85">
        <v>3.11</v>
      </c>
      <c r="J18" s="85">
        <v>0.84</v>
      </c>
      <c r="K18" s="85">
        <v>1.6</v>
      </c>
      <c r="L18" s="85">
        <v>0.2</v>
      </c>
      <c r="M18" s="89">
        <v>0</v>
      </c>
      <c r="N18" s="86">
        <v>0</v>
      </c>
      <c r="O18" s="89">
        <v>2.03</v>
      </c>
      <c r="P18" s="88"/>
      <c r="Q18" s="44"/>
      <c r="R18" s="44"/>
      <c r="S18" s="44"/>
    </row>
    <row r="19" ht="30" customHeight="1" spans="1:19">
      <c r="A19" s="62" t="s">
        <v>58</v>
      </c>
      <c r="B19" s="63"/>
      <c r="C19" s="63"/>
      <c r="D19" s="24">
        <v>2.7</v>
      </c>
      <c r="E19" s="64"/>
      <c r="F19" s="65"/>
      <c r="G19" s="65"/>
      <c r="H19" s="66" t="s">
        <v>83</v>
      </c>
      <c r="I19" s="86">
        <v>113.2493</v>
      </c>
      <c r="J19" s="86">
        <v>42.6625</v>
      </c>
      <c r="K19" s="86">
        <v>41.6258728141333</v>
      </c>
      <c r="L19" s="86">
        <v>2.7</v>
      </c>
      <c r="M19" s="87">
        <v>0</v>
      </c>
      <c r="N19" s="86">
        <v>0</v>
      </c>
      <c r="O19" s="86">
        <v>295.3544230188</v>
      </c>
      <c r="P19" s="88"/>
      <c r="Q19" s="44"/>
      <c r="R19" s="44"/>
      <c r="S19" s="44"/>
    </row>
    <row r="20" ht="30" customHeight="1" spans="1:19">
      <c r="A20" s="62" t="s">
        <v>59</v>
      </c>
      <c r="B20" s="63"/>
      <c r="C20" s="63"/>
      <c r="D20" s="24">
        <v>1.52</v>
      </c>
      <c r="E20" s="64"/>
      <c r="F20" s="65"/>
      <c r="G20" s="65"/>
      <c r="H20" s="69" t="s">
        <v>84</v>
      </c>
      <c r="I20" s="85">
        <v>16.7464</v>
      </c>
      <c r="J20" s="85">
        <v>4</v>
      </c>
      <c r="K20" s="85">
        <v>2.9866</v>
      </c>
      <c r="L20" s="85">
        <v>1.52</v>
      </c>
      <c r="M20" s="89">
        <v>0</v>
      </c>
      <c r="N20" s="86">
        <v>0</v>
      </c>
      <c r="O20" s="86">
        <v>4.6236</v>
      </c>
      <c r="P20" s="88"/>
      <c r="Q20" s="44"/>
      <c r="R20" s="44"/>
      <c r="S20" s="44"/>
    </row>
    <row r="21" ht="30" customHeight="1" spans="1:19">
      <c r="A21" s="62" t="s">
        <v>85</v>
      </c>
      <c r="B21" s="63" t="s">
        <v>86</v>
      </c>
      <c r="C21" s="63" t="s">
        <v>54</v>
      </c>
      <c r="D21" s="24">
        <v>7.06</v>
      </c>
      <c r="E21" s="64" t="s">
        <v>40</v>
      </c>
      <c r="F21" s="65" t="s">
        <v>87</v>
      </c>
      <c r="G21" s="65" t="s">
        <v>76</v>
      </c>
      <c r="H21" s="67" t="s">
        <v>88</v>
      </c>
      <c r="I21" s="86">
        <f t="shared" ref="I21:K21" si="3">SUM(I22:I24)</f>
        <v>278.926984</v>
      </c>
      <c r="J21" s="85">
        <f t="shared" si="3"/>
        <v>92.8418</v>
      </c>
      <c r="K21" s="86">
        <f t="shared" si="3"/>
        <v>116.025799578</v>
      </c>
      <c r="L21" s="85">
        <v>7.06</v>
      </c>
      <c r="M21" s="89">
        <v>0</v>
      </c>
      <c r="N21" s="86">
        <f>SUM(N22:N24)</f>
        <v>0.0694</v>
      </c>
      <c r="O21" s="86">
        <f>SUM(O22:O24)</f>
        <v>350.870915</v>
      </c>
      <c r="P21" s="88"/>
      <c r="Q21" s="44"/>
      <c r="R21" s="44"/>
      <c r="S21" s="44"/>
    </row>
    <row r="22" ht="30" customHeight="1" spans="1:19">
      <c r="A22" s="62" t="s">
        <v>45</v>
      </c>
      <c r="B22" s="63"/>
      <c r="C22" s="63"/>
      <c r="D22" s="24">
        <v>1.19</v>
      </c>
      <c r="E22" s="64"/>
      <c r="F22" s="65"/>
      <c r="G22" s="65"/>
      <c r="H22" s="69" t="s">
        <v>89</v>
      </c>
      <c r="I22" s="85">
        <v>45.095384</v>
      </c>
      <c r="J22" s="85">
        <v>13.42</v>
      </c>
      <c r="K22" s="85">
        <v>31.0673615</v>
      </c>
      <c r="L22" s="85">
        <v>1.19</v>
      </c>
      <c r="M22" s="89">
        <v>0</v>
      </c>
      <c r="N22" s="86">
        <v>0</v>
      </c>
      <c r="O22" s="86">
        <v>87.455964</v>
      </c>
      <c r="P22" s="88"/>
      <c r="Q22" s="44"/>
      <c r="R22" s="44"/>
      <c r="S22" s="44"/>
    </row>
    <row r="23" ht="30" customHeight="1" spans="1:19">
      <c r="A23" s="62" t="s">
        <v>58</v>
      </c>
      <c r="B23" s="63"/>
      <c r="C23" s="63"/>
      <c r="D23" s="24">
        <v>2.32</v>
      </c>
      <c r="E23" s="64"/>
      <c r="F23" s="65"/>
      <c r="G23" s="65"/>
      <c r="H23" s="66" t="s">
        <v>90</v>
      </c>
      <c r="I23" s="86">
        <v>71.2918</v>
      </c>
      <c r="J23" s="86">
        <v>36.981</v>
      </c>
      <c r="K23" s="86">
        <v>28.055238078</v>
      </c>
      <c r="L23" s="86">
        <v>2.32</v>
      </c>
      <c r="M23" s="87">
        <v>0</v>
      </c>
      <c r="N23" s="86">
        <v>0</v>
      </c>
      <c r="O23" s="86">
        <v>131.346451</v>
      </c>
      <c r="P23" s="88"/>
      <c r="Q23" s="44"/>
      <c r="R23" s="44"/>
      <c r="S23" s="44"/>
    </row>
    <row r="24" ht="30" customHeight="1" spans="1:19">
      <c r="A24" s="62" t="s">
        <v>59</v>
      </c>
      <c r="B24" s="63"/>
      <c r="C24" s="63"/>
      <c r="D24" s="24">
        <v>3.55</v>
      </c>
      <c r="E24" s="64"/>
      <c r="F24" s="65"/>
      <c r="G24" s="65"/>
      <c r="H24" s="67" t="s">
        <v>91</v>
      </c>
      <c r="I24" s="85">
        <v>162.5398</v>
      </c>
      <c r="J24" s="85">
        <v>42.4408</v>
      </c>
      <c r="K24" s="85">
        <v>56.9032</v>
      </c>
      <c r="L24" s="85">
        <v>3.55</v>
      </c>
      <c r="M24" s="89">
        <v>1.5694</v>
      </c>
      <c r="N24" s="86">
        <v>0.0694</v>
      </c>
      <c r="O24" s="90">
        <v>132.0685</v>
      </c>
      <c r="P24" s="88"/>
      <c r="Q24" s="44"/>
      <c r="R24" s="44"/>
      <c r="S24" s="44"/>
    </row>
    <row r="25" ht="30" customHeight="1" spans="1:19">
      <c r="A25" s="62" t="s">
        <v>92</v>
      </c>
      <c r="B25" s="63" t="s">
        <v>93</v>
      </c>
      <c r="C25" s="63" t="s">
        <v>94</v>
      </c>
      <c r="D25" s="24">
        <v>37.23</v>
      </c>
      <c r="E25" s="64" t="s">
        <v>95</v>
      </c>
      <c r="F25" s="65" t="s">
        <v>96</v>
      </c>
      <c r="G25" s="65" t="s">
        <v>42</v>
      </c>
      <c r="H25" s="67" t="s">
        <v>97</v>
      </c>
      <c r="I25" s="86">
        <f t="shared" ref="I25:K25" si="4">SUM(I26:I28)</f>
        <v>42.975622</v>
      </c>
      <c r="J25" s="86">
        <f t="shared" si="4"/>
        <v>41.55</v>
      </c>
      <c r="K25" s="86">
        <f t="shared" si="4"/>
        <v>39.645911</v>
      </c>
      <c r="L25" s="85">
        <v>37.23</v>
      </c>
      <c r="M25" s="89">
        <v>0</v>
      </c>
      <c r="N25" s="86">
        <f>SUM(N26:N28)</f>
        <v>0</v>
      </c>
      <c r="O25" s="86">
        <f>SUM(O26:O28)</f>
        <v>55.125076</v>
      </c>
      <c r="P25" s="88"/>
      <c r="Q25" s="44"/>
      <c r="R25" s="44"/>
      <c r="S25" s="44"/>
    </row>
    <row r="26" ht="30" customHeight="1" spans="1:19">
      <c r="A26" s="62" t="s">
        <v>45</v>
      </c>
      <c r="B26" s="63"/>
      <c r="C26" s="63"/>
      <c r="D26" s="24">
        <v>25.23</v>
      </c>
      <c r="E26" s="64"/>
      <c r="F26" s="65"/>
      <c r="G26" s="65"/>
      <c r="H26" s="66" t="s">
        <v>98</v>
      </c>
      <c r="I26" s="85">
        <v>26.64</v>
      </c>
      <c r="J26" s="85">
        <v>25.23</v>
      </c>
      <c r="K26" s="85">
        <v>26.64</v>
      </c>
      <c r="L26" s="85">
        <v>25.23</v>
      </c>
      <c r="M26" s="89">
        <v>0</v>
      </c>
      <c r="N26" s="86">
        <v>0</v>
      </c>
      <c r="O26" s="90">
        <v>29.18</v>
      </c>
      <c r="P26" s="88"/>
      <c r="Q26" s="44"/>
      <c r="R26" s="44"/>
      <c r="S26" s="44"/>
    </row>
    <row r="27" ht="30" customHeight="1" spans="1:19">
      <c r="A27" s="62" t="s">
        <v>58</v>
      </c>
      <c r="B27" s="63"/>
      <c r="C27" s="63"/>
      <c r="D27" s="24">
        <v>6.5</v>
      </c>
      <c r="E27" s="64"/>
      <c r="F27" s="65"/>
      <c r="G27" s="65"/>
      <c r="H27" s="66" t="s">
        <v>98</v>
      </c>
      <c r="I27" s="86">
        <v>7.295622</v>
      </c>
      <c r="J27" s="86">
        <v>7.28</v>
      </c>
      <c r="K27" s="86">
        <v>6.505911</v>
      </c>
      <c r="L27" s="86">
        <v>6.5</v>
      </c>
      <c r="M27" s="87">
        <v>0</v>
      </c>
      <c r="N27" s="86">
        <v>0</v>
      </c>
      <c r="O27" s="90">
        <v>11.018276</v>
      </c>
      <c r="P27" s="88"/>
      <c r="Q27" s="44"/>
      <c r="R27" s="44"/>
      <c r="S27" s="44"/>
    </row>
    <row r="28" ht="30" customHeight="1" spans="1:19">
      <c r="A28" s="62" t="s">
        <v>59</v>
      </c>
      <c r="B28" s="63"/>
      <c r="C28" s="63"/>
      <c r="D28" s="24">
        <v>5.5</v>
      </c>
      <c r="E28" s="64"/>
      <c r="F28" s="65"/>
      <c r="G28" s="65"/>
      <c r="H28" s="67" t="s">
        <v>99</v>
      </c>
      <c r="I28" s="85">
        <v>9.04</v>
      </c>
      <c r="J28" s="85">
        <v>9.04</v>
      </c>
      <c r="K28" s="85">
        <v>6.5</v>
      </c>
      <c r="L28" s="85">
        <v>5.5</v>
      </c>
      <c r="M28" s="89">
        <v>0</v>
      </c>
      <c r="N28" s="86">
        <v>0</v>
      </c>
      <c r="O28" s="86">
        <v>14.9268</v>
      </c>
      <c r="P28" s="88"/>
      <c r="Q28" s="44"/>
      <c r="R28" s="44"/>
      <c r="S28" s="44"/>
    </row>
    <row r="29" ht="30" customHeight="1" spans="1:19">
      <c r="A29" s="62" t="s">
        <v>100</v>
      </c>
      <c r="B29" s="63" t="s">
        <v>101</v>
      </c>
      <c r="C29" s="63" t="s">
        <v>54</v>
      </c>
      <c r="D29" s="24">
        <v>5</v>
      </c>
      <c r="E29" s="64" t="s">
        <v>62</v>
      </c>
      <c r="F29" s="65" t="s">
        <v>102</v>
      </c>
      <c r="G29" s="65" t="s">
        <v>56</v>
      </c>
      <c r="H29" s="69" t="s">
        <v>57</v>
      </c>
      <c r="I29" s="85">
        <v>5</v>
      </c>
      <c r="J29" s="85">
        <v>5</v>
      </c>
      <c r="K29" s="85">
        <v>5</v>
      </c>
      <c r="L29" s="85">
        <v>5</v>
      </c>
      <c r="M29" s="89">
        <v>0</v>
      </c>
      <c r="N29" s="86">
        <f>SUM(N30)</f>
        <v>0</v>
      </c>
      <c r="O29" s="86">
        <f>SUM(O30)</f>
        <v>0</v>
      </c>
      <c r="P29" s="88"/>
      <c r="Q29" s="44"/>
      <c r="R29" s="44"/>
      <c r="S29" s="44"/>
    </row>
    <row r="30" ht="30" customHeight="1" spans="1:19">
      <c r="A30" s="62" t="s">
        <v>45</v>
      </c>
      <c r="B30" s="63"/>
      <c r="C30" s="63"/>
      <c r="D30" s="24">
        <v>5</v>
      </c>
      <c r="E30" s="64"/>
      <c r="F30" s="65"/>
      <c r="G30" s="65"/>
      <c r="H30" s="69" t="s">
        <v>57</v>
      </c>
      <c r="I30" s="85">
        <v>5</v>
      </c>
      <c r="J30" s="85">
        <v>5</v>
      </c>
      <c r="K30" s="85">
        <v>5</v>
      </c>
      <c r="L30" s="85">
        <v>5</v>
      </c>
      <c r="M30" s="89">
        <v>0</v>
      </c>
      <c r="N30" s="86">
        <v>0</v>
      </c>
      <c r="O30" s="86">
        <v>0</v>
      </c>
      <c r="P30" s="88"/>
      <c r="Q30" s="44"/>
      <c r="R30" s="44"/>
      <c r="S30" s="44"/>
    </row>
    <row r="31" ht="30" customHeight="1" spans="1:19">
      <c r="A31" s="62" t="s">
        <v>103</v>
      </c>
      <c r="B31" s="63" t="s">
        <v>104</v>
      </c>
      <c r="C31" s="63" t="s">
        <v>54</v>
      </c>
      <c r="D31" s="24">
        <v>8.8127</v>
      </c>
      <c r="E31" s="64" t="s">
        <v>55</v>
      </c>
      <c r="F31" s="65" t="s">
        <v>102</v>
      </c>
      <c r="G31" s="65" t="s">
        <v>56</v>
      </c>
      <c r="H31" s="66" t="s">
        <v>57</v>
      </c>
      <c r="I31" s="85">
        <v>8.8127</v>
      </c>
      <c r="J31" s="85">
        <v>8.8127</v>
      </c>
      <c r="K31" s="85">
        <v>8.8127</v>
      </c>
      <c r="L31" s="85">
        <v>8.8127</v>
      </c>
      <c r="M31" s="89">
        <v>0</v>
      </c>
      <c r="N31" s="86">
        <f>SUM(N32:N33)</f>
        <v>0</v>
      </c>
      <c r="O31" s="86">
        <f>SUM(O32:O33)</f>
        <v>0</v>
      </c>
      <c r="P31" s="88"/>
      <c r="Q31" s="44"/>
      <c r="R31" s="44"/>
      <c r="S31" s="44"/>
    </row>
    <row r="32" ht="30" customHeight="1" spans="1:19">
      <c r="A32" s="62" t="s">
        <v>105</v>
      </c>
      <c r="B32" s="63"/>
      <c r="C32" s="63"/>
      <c r="D32" s="24">
        <v>4.2627</v>
      </c>
      <c r="E32" s="64"/>
      <c r="F32" s="65"/>
      <c r="G32" s="65"/>
      <c r="H32" s="66" t="s">
        <v>57</v>
      </c>
      <c r="I32" s="91">
        <v>4.2627</v>
      </c>
      <c r="J32" s="91">
        <v>4.2627</v>
      </c>
      <c r="K32" s="91">
        <v>4.2627</v>
      </c>
      <c r="L32" s="91">
        <v>4.2627</v>
      </c>
      <c r="M32" s="87">
        <v>0</v>
      </c>
      <c r="N32" s="86">
        <v>0</v>
      </c>
      <c r="O32" s="86">
        <v>0</v>
      </c>
      <c r="P32" s="88"/>
      <c r="Q32" s="44"/>
      <c r="R32" s="44"/>
      <c r="S32" s="44"/>
    </row>
    <row r="33" ht="30" customHeight="1" spans="1:19">
      <c r="A33" s="62" t="s">
        <v>59</v>
      </c>
      <c r="B33" s="63"/>
      <c r="C33" s="63"/>
      <c r="D33" s="24">
        <v>4.55</v>
      </c>
      <c r="E33" s="64"/>
      <c r="F33" s="65"/>
      <c r="G33" s="65"/>
      <c r="H33" s="67" t="s">
        <v>57</v>
      </c>
      <c r="I33" s="85">
        <v>4.55</v>
      </c>
      <c r="J33" s="85">
        <v>4.55</v>
      </c>
      <c r="K33" s="85">
        <v>4.55</v>
      </c>
      <c r="L33" s="85">
        <v>4.55</v>
      </c>
      <c r="M33" s="89">
        <v>0</v>
      </c>
      <c r="N33" s="86">
        <v>0</v>
      </c>
      <c r="O33" s="86">
        <v>0</v>
      </c>
      <c r="P33" s="88"/>
      <c r="Q33" s="44"/>
      <c r="R33" s="44"/>
      <c r="S33" s="44"/>
    </row>
    <row r="34" ht="30" customHeight="1" spans="1:19">
      <c r="A34" s="62" t="s">
        <v>106</v>
      </c>
      <c r="B34" s="63" t="s">
        <v>107</v>
      </c>
      <c r="C34" s="63" t="s">
        <v>54</v>
      </c>
      <c r="D34" s="24">
        <v>0.95</v>
      </c>
      <c r="E34" s="64" t="s">
        <v>108</v>
      </c>
      <c r="F34" s="65" t="s">
        <v>109</v>
      </c>
      <c r="G34" s="65" t="s">
        <v>64</v>
      </c>
      <c r="H34" s="67" t="s">
        <v>81</v>
      </c>
      <c r="I34" s="86">
        <f t="shared" ref="I34:K34" si="5">SUM(I35:I36)</f>
        <v>70.767041</v>
      </c>
      <c r="J34" s="86">
        <f t="shared" si="5"/>
        <v>2.5</v>
      </c>
      <c r="K34" s="86">
        <f t="shared" si="5"/>
        <v>30.301778</v>
      </c>
      <c r="L34" s="85">
        <v>0.95</v>
      </c>
      <c r="M34" s="89">
        <v>0</v>
      </c>
      <c r="N34" s="86">
        <f>SUM(N35:N36)</f>
        <v>0</v>
      </c>
      <c r="O34" s="86">
        <f>SUM(O35:O36)</f>
        <v>41.455</v>
      </c>
      <c r="P34" s="88"/>
      <c r="Q34" s="44"/>
      <c r="R34" s="44"/>
      <c r="S34" s="44"/>
    </row>
    <row r="35" ht="30" customHeight="1" spans="1:19">
      <c r="A35" s="62" t="s">
        <v>45</v>
      </c>
      <c r="B35" s="63"/>
      <c r="C35" s="63"/>
      <c r="D35" s="24">
        <v>0.85</v>
      </c>
      <c r="E35" s="64"/>
      <c r="F35" s="65"/>
      <c r="G35" s="65"/>
      <c r="H35" s="67" t="s">
        <v>110</v>
      </c>
      <c r="I35" s="85">
        <v>68.067241</v>
      </c>
      <c r="J35" s="85">
        <v>1.45</v>
      </c>
      <c r="K35" s="85">
        <v>29.048178</v>
      </c>
      <c r="L35" s="85">
        <v>0.85</v>
      </c>
      <c r="M35" s="89">
        <v>0</v>
      </c>
      <c r="N35" s="86">
        <v>0</v>
      </c>
      <c r="O35" s="90">
        <v>37.51</v>
      </c>
      <c r="P35" s="88"/>
      <c r="Q35" s="44"/>
      <c r="R35" s="44"/>
      <c r="S35" s="44"/>
    </row>
    <row r="36" ht="30" customHeight="1" spans="1:19">
      <c r="A36" s="62" t="s">
        <v>59</v>
      </c>
      <c r="B36" s="63"/>
      <c r="C36" s="63"/>
      <c r="D36" s="24">
        <v>0.1</v>
      </c>
      <c r="E36" s="64"/>
      <c r="F36" s="65"/>
      <c r="G36" s="65"/>
      <c r="H36" s="67" t="s">
        <v>67</v>
      </c>
      <c r="I36" s="85">
        <v>2.6998</v>
      </c>
      <c r="J36" s="85">
        <v>1.05</v>
      </c>
      <c r="K36" s="85">
        <v>1.2536</v>
      </c>
      <c r="L36" s="85">
        <v>0.1</v>
      </c>
      <c r="M36" s="89">
        <v>0</v>
      </c>
      <c r="N36" s="86">
        <v>0</v>
      </c>
      <c r="O36" s="86">
        <v>3.945</v>
      </c>
      <c r="P36" s="88"/>
      <c r="Q36" s="44"/>
      <c r="R36" s="44"/>
      <c r="S36" s="44"/>
    </row>
    <row r="37" ht="30" customHeight="1" spans="1:19">
      <c r="A37" s="62" t="s">
        <v>111</v>
      </c>
      <c r="B37" s="63" t="s">
        <v>112</v>
      </c>
      <c r="C37" s="63" t="s">
        <v>94</v>
      </c>
      <c r="D37" s="24">
        <v>1</v>
      </c>
      <c r="E37" s="64" t="s">
        <v>113</v>
      </c>
      <c r="F37" s="65" t="s">
        <v>114</v>
      </c>
      <c r="G37" s="65" t="s">
        <v>42</v>
      </c>
      <c r="H37" s="67" t="s">
        <v>97</v>
      </c>
      <c r="I37" s="86">
        <f t="shared" ref="I37:K37" si="6">SUM(I38)</f>
        <v>9.04</v>
      </c>
      <c r="J37" s="86">
        <f t="shared" si="6"/>
        <v>9.04</v>
      </c>
      <c r="K37" s="86">
        <f t="shared" si="6"/>
        <v>6.5</v>
      </c>
      <c r="L37" s="85">
        <v>1</v>
      </c>
      <c r="M37" s="89">
        <v>0</v>
      </c>
      <c r="N37" s="86">
        <f>SUM(N38)</f>
        <v>0</v>
      </c>
      <c r="O37" s="86">
        <f>SUM(O38)</f>
        <v>14.9268</v>
      </c>
      <c r="P37" s="88"/>
      <c r="Q37" s="44"/>
      <c r="R37" s="44"/>
      <c r="S37" s="44"/>
    </row>
    <row r="38" ht="30" customHeight="1" spans="1:19">
      <c r="A38" s="62" t="s">
        <v>66</v>
      </c>
      <c r="B38" s="63"/>
      <c r="C38" s="63"/>
      <c r="D38" s="24">
        <v>1</v>
      </c>
      <c r="E38" s="64"/>
      <c r="F38" s="65"/>
      <c r="G38" s="65"/>
      <c r="H38" s="67" t="s">
        <v>99</v>
      </c>
      <c r="I38" s="85">
        <v>9.04</v>
      </c>
      <c r="J38" s="85">
        <v>9.04</v>
      </c>
      <c r="K38" s="85">
        <v>6.5</v>
      </c>
      <c r="L38" s="85">
        <v>1</v>
      </c>
      <c r="M38" s="89">
        <v>0</v>
      </c>
      <c r="N38" s="86">
        <v>0</v>
      </c>
      <c r="O38" s="86">
        <v>14.9268</v>
      </c>
      <c r="P38" s="88"/>
      <c r="Q38" s="44"/>
      <c r="R38" s="44"/>
      <c r="S38" s="44"/>
    </row>
    <row r="39" ht="30" customHeight="1" spans="1:19">
      <c r="A39" s="62" t="s">
        <v>115</v>
      </c>
      <c r="B39" s="63" t="s">
        <v>116</v>
      </c>
      <c r="C39" s="63" t="s">
        <v>54</v>
      </c>
      <c r="D39" s="24">
        <v>1.6</v>
      </c>
      <c r="E39" s="64" t="s">
        <v>108</v>
      </c>
      <c r="F39" s="65" t="s">
        <v>117</v>
      </c>
      <c r="G39" s="65" t="s">
        <v>56</v>
      </c>
      <c r="H39" s="67" t="s">
        <v>81</v>
      </c>
      <c r="I39" s="86">
        <f t="shared" ref="I39:K39" si="7">SUM(I40:I41)</f>
        <v>137.24824</v>
      </c>
      <c r="J39" s="86">
        <f t="shared" si="7"/>
        <v>32.776</v>
      </c>
      <c r="K39" s="86">
        <f t="shared" si="7"/>
        <v>38.427809</v>
      </c>
      <c r="L39" s="85">
        <v>1.6</v>
      </c>
      <c r="M39" s="89">
        <v>0</v>
      </c>
      <c r="N39" s="86">
        <f>SUM(N40:N41)</f>
        <v>0</v>
      </c>
      <c r="O39" s="86">
        <f>SUM(O40:O41)</f>
        <v>108.0725</v>
      </c>
      <c r="P39" s="88"/>
      <c r="Q39" s="44"/>
      <c r="R39" s="44"/>
      <c r="S39" s="44"/>
    </row>
    <row r="40" ht="30" customHeight="1" spans="1:19">
      <c r="A40" s="62" t="s">
        <v>45</v>
      </c>
      <c r="B40" s="63"/>
      <c r="C40" s="63"/>
      <c r="D40" s="24">
        <v>0.65</v>
      </c>
      <c r="E40" s="64"/>
      <c r="F40" s="65"/>
      <c r="G40" s="65"/>
      <c r="H40" s="67" t="s">
        <v>110</v>
      </c>
      <c r="I40" s="85">
        <v>30.50974</v>
      </c>
      <c r="J40" s="85">
        <v>5.72</v>
      </c>
      <c r="K40" s="85">
        <v>14.390509</v>
      </c>
      <c r="L40" s="85">
        <v>0.65</v>
      </c>
      <c r="M40" s="89">
        <v>0</v>
      </c>
      <c r="N40" s="86">
        <v>0</v>
      </c>
      <c r="O40" s="90">
        <v>30.78</v>
      </c>
      <c r="P40" s="88"/>
      <c r="Q40" s="44"/>
      <c r="R40" s="44"/>
      <c r="S40" s="44"/>
    </row>
    <row r="41" ht="30" customHeight="1" spans="1:19">
      <c r="A41" s="62" t="s">
        <v>59</v>
      </c>
      <c r="B41" s="63"/>
      <c r="C41" s="63"/>
      <c r="D41" s="24">
        <v>0.95</v>
      </c>
      <c r="E41" s="64"/>
      <c r="F41" s="65"/>
      <c r="G41" s="65"/>
      <c r="H41" s="67" t="s">
        <v>67</v>
      </c>
      <c r="I41" s="85">
        <v>106.7385</v>
      </c>
      <c r="J41" s="85">
        <v>27.056</v>
      </c>
      <c r="K41" s="85">
        <v>24.0373</v>
      </c>
      <c r="L41" s="85">
        <v>0.95</v>
      </c>
      <c r="M41" s="89">
        <v>0</v>
      </c>
      <c r="N41" s="86">
        <v>0</v>
      </c>
      <c r="O41" s="86">
        <v>77.2925</v>
      </c>
      <c r="P41" s="88"/>
      <c r="Q41" s="44"/>
      <c r="R41" s="44"/>
      <c r="S41" s="44"/>
    </row>
    <row r="42" ht="30" customHeight="1" spans="1:19">
      <c r="A42" s="62" t="s">
        <v>118</v>
      </c>
      <c r="B42" s="63" t="s">
        <v>119</v>
      </c>
      <c r="C42" s="63" t="s">
        <v>54</v>
      </c>
      <c r="D42" s="24">
        <v>0.6</v>
      </c>
      <c r="E42" s="64" t="s">
        <v>120</v>
      </c>
      <c r="F42" s="65" t="s">
        <v>121</v>
      </c>
      <c r="G42" s="65" t="s">
        <v>71</v>
      </c>
      <c r="H42" s="67" t="s">
        <v>122</v>
      </c>
      <c r="I42" s="86">
        <f t="shared" ref="I42:K42" si="8">SUM(I43)</f>
        <v>8.0323</v>
      </c>
      <c r="J42" s="86">
        <f t="shared" si="8"/>
        <v>5</v>
      </c>
      <c r="K42" s="86">
        <f t="shared" si="8"/>
        <v>5.0239</v>
      </c>
      <c r="L42" s="85">
        <v>0.6</v>
      </c>
      <c r="M42" s="89">
        <v>0</v>
      </c>
      <c r="N42" s="86">
        <f>SUM(N43)</f>
        <v>0</v>
      </c>
      <c r="O42" s="86">
        <f>SUM(O43)</f>
        <v>11.7427</v>
      </c>
      <c r="P42" s="88"/>
      <c r="Q42" s="44"/>
      <c r="R42" s="44"/>
      <c r="S42" s="44"/>
    </row>
    <row r="43" ht="30" customHeight="1" spans="1:19">
      <c r="A43" s="62" t="s">
        <v>66</v>
      </c>
      <c r="B43" s="63"/>
      <c r="C43" s="63"/>
      <c r="D43" s="24">
        <v>0.6</v>
      </c>
      <c r="E43" s="64"/>
      <c r="F43" s="65"/>
      <c r="G43" s="65"/>
      <c r="H43" s="67" t="s">
        <v>123</v>
      </c>
      <c r="I43" s="85">
        <v>8.0323</v>
      </c>
      <c r="J43" s="85">
        <v>5</v>
      </c>
      <c r="K43" s="85">
        <v>5.0239</v>
      </c>
      <c r="L43" s="85">
        <v>0.6</v>
      </c>
      <c r="M43" s="89">
        <v>1.5</v>
      </c>
      <c r="N43" s="86">
        <v>0</v>
      </c>
      <c r="O43" s="86">
        <v>11.7427</v>
      </c>
      <c r="P43" s="88"/>
      <c r="Q43" s="44"/>
      <c r="R43" s="44"/>
      <c r="S43" s="44"/>
    </row>
    <row r="44" ht="30" customHeight="1" spans="1:19">
      <c r="A44" s="62" t="s">
        <v>124</v>
      </c>
      <c r="B44" s="63" t="s">
        <v>125</v>
      </c>
      <c r="C44" s="63" t="s">
        <v>54</v>
      </c>
      <c r="D44" s="24">
        <v>0.6</v>
      </c>
      <c r="E44" s="64" t="s">
        <v>40</v>
      </c>
      <c r="F44" s="65" t="s">
        <v>126</v>
      </c>
      <c r="G44" s="65" t="s">
        <v>71</v>
      </c>
      <c r="H44" s="67" t="s">
        <v>81</v>
      </c>
      <c r="I44" s="86">
        <f t="shared" ref="I44:K44" si="9">SUM(I45:I46)</f>
        <v>18.4192</v>
      </c>
      <c r="J44" s="86">
        <f t="shared" si="9"/>
        <v>7.6956</v>
      </c>
      <c r="K44" s="86">
        <f t="shared" si="9"/>
        <v>6.442255</v>
      </c>
      <c r="L44" s="85">
        <v>0.6</v>
      </c>
      <c r="M44" s="89">
        <v>0</v>
      </c>
      <c r="N44" s="86">
        <f>SUM(N45:N46)</f>
        <v>0</v>
      </c>
      <c r="O44" s="86">
        <f>SUM(O45:O46)</f>
        <v>27.915796</v>
      </c>
      <c r="P44" s="88"/>
      <c r="Q44" s="44"/>
      <c r="R44" s="44"/>
      <c r="S44" s="44"/>
    </row>
    <row r="45" ht="30" customHeight="1" spans="1:19">
      <c r="A45" s="62" t="s">
        <v>45</v>
      </c>
      <c r="B45" s="63"/>
      <c r="C45" s="63"/>
      <c r="D45" s="24">
        <v>0.2</v>
      </c>
      <c r="E45" s="64"/>
      <c r="F45" s="65"/>
      <c r="G45" s="65"/>
      <c r="H45" s="67" t="s">
        <v>110</v>
      </c>
      <c r="I45" s="85">
        <v>4.1889</v>
      </c>
      <c r="J45" s="85">
        <v>0.316</v>
      </c>
      <c r="K45" s="85">
        <v>1.177204</v>
      </c>
      <c r="L45" s="85">
        <v>0.2</v>
      </c>
      <c r="M45" s="89">
        <v>0</v>
      </c>
      <c r="N45" s="86">
        <v>0</v>
      </c>
      <c r="O45" s="90">
        <v>4.236</v>
      </c>
      <c r="P45" s="88"/>
      <c r="Q45" s="44"/>
      <c r="R45" s="44"/>
      <c r="S45" s="44"/>
    </row>
    <row r="46" ht="30" customHeight="1" spans="1:19">
      <c r="A46" s="62" t="s">
        <v>58</v>
      </c>
      <c r="B46" s="63"/>
      <c r="C46" s="63"/>
      <c r="D46" s="24">
        <v>0.4</v>
      </c>
      <c r="E46" s="64"/>
      <c r="F46" s="65"/>
      <c r="G46" s="65"/>
      <c r="H46" s="66" t="s">
        <v>83</v>
      </c>
      <c r="I46" s="86">
        <v>14.2303</v>
      </c>
      <c r="J46" s="86">
        <v>7.3796</v>
      </c>
      <c r="K46" s="86">
        <v>5.265051</v>
      </c>
      <c r="L46" s="86">
        <v>0.4</v>
      </c>
      <c r="M46" s="87">
        <v>0</v>
      </c>
      <c r="N46" s="86">
        <v>0</v>
      </c>
      <c r="O46" s="86">
        <v>23.679796</v>
      </c>
      <c r="P46" s="88"/>
      <c r="Q46" s="44"/>
      <c r="R46" s="44"/>
      <c r="S46" s="44"/>
    </row>
    <row r="47" ht="30" customHeight="1" spans="1:19">
      <c r="A47" s="62" t="s">
        <v>127</v>
      </c>
      <c r="B47" s="63" t="s">
        <v>128</v>
      </c>
      <c r="C47" s="63" t="s">
        <v>54</v>
      </c>
      <c r="D47" s="24">
        <v>0.31</v>
      </c>
      <c r="E47" s="64" t="s">
        <v>120</v>
      </c>
      <c r="F47" s="65" t="s">
        <v>63</v>
      </c>
      <c r="G47" s="65" t="s">
        <v>76</v>
      </c>
      <c r="H47" s="67" t="s">
        <v>65</v>
      </c>
      <c r="I47" s="86">
        <f t="shared" ref="I47:K47" si="10">SUM(I48)</f>
        <v>9.4099</v>
      </c>
      <c r="J47" s="86">
        <f t="shared" si="10"/>
        <v>3.49</v>
      </c>
      <c r="K47" s="86">
        <f t="shared" si="10"/>
        <v>3.2421</v>
      </c>
      <c r="L47" s="85">
        <v>0.31</v>
      </c>
      <c r="M47" s="89">
        <v>0</v>
      </c>
      <c r="N47" s="86">
        <f>SUM(N48)</f>
        <v>0</v>
      </c>
      <c r="O47" s="86">
        <f>SUM(O48)</f>
        <v>8.7817</v>
      </c>
      <c r="P47" s="88"/>
      <c r="Q47" s="44"/>
      <c r="R47" s="44"/>
      <c r="S47" s="44"/>
    </row>
    <row r="48" ht="30" customHeight="1" spans="1:19">
      <c r="A48" s="62" t="s">
        <v>66</v>
      </c>
      <c r="B48" s="63"/>
      <c r="C48" s="63"/>
      <c r="D48" s="24">
        <v>0.31</v>
      </c>
      <c r="E48" s="64"/>
      <c r="F48" s="65"/>
      <c r="G48" s="65"/>
      <c r="H48" s="67" t="s">
        <v>77</v>
      </c>
      <c r="I48" s="85">
        <v>9.4099</v>
      </c>
      <c r="J48" s="85">
        <v>3.49</v>
      </c>
      <c r="K48" s="85">
        <v>3.2421</v>
      </c>
      <c r="L48" s="85">
        <v>0.31</v>
      </c>
      <c r="M48" s="89">
        <v>0</v>
      </c>
      <c r="N48" s="86">
        <v>0</v>
      </c>
      <c r="O48" s="90">
        <v>8.7817</v>
      </c>
      <c r="P48" s="88"/>
      <c r="Q48" s="44"/>
      <c r="R48" s="44"/>
      <c r="S48" s="44"/>
    </row>
    <row r="49" ht="30" customHeight="1" spans="1:19">
      <c r="A49" s="62" t="s">
        <v>129</v>
      </c>
      <c r="B49" s="63" t="s">
        <v>130</v>
      </c>
      <c r="C49" s="63" t="s">
        <v>54</v>
      </c>
      <c r="D49" s="24">
        <v>3.92</v>
      </c>
      <c r="E49" s="64" t="s">
        <v>40</v>
      </c>
      <c r="F49" s="65" t="s">
        <v>87</v>
      </c>
      <c r="G49" s="65" t="s">
        <v>56</v>
      </c>
      <c r="H49" s="67" t="s">
        <v>81</v>
      </c>
      <c r="I49" s="86">
        <f t="shared" ref="I49:K49" si="11">SUM(I50:I52)</f>
        <v>182.117865</v>
      </c>
      <c r="J49" s="86">
        <f t="shared" si="11"/>
        <v>56.2232</v>
      </c>
      <c r="K49" s="86">
        <f t="shared" si="11"/>
        <v>46.4319559357</v>
      </c>
      <c r="L49" s="85">
        <v>3.92</v>
      </c>
      <c r="M49" s="89">
        <v>0</v>
      </c>
      <c r="N49" s="86">
        <f>SUM(N50:N52)</f>
        <v>0</v>
      </c>
      <c r="O49" s="86">
        <f>SUM(O50:O52)</f>
        <v>211.125593</v>
      </c>
      <c r="P49" s="88"/>
      <c r="Q49" s="44"/>
      <c r="R49" s="44"/>
      <c r="S49" s="44"/>
    </row>
    <row r="50" ht="30" customHeight="1" spans="1:19">
      <c r="A50" s="62" t="s">
        <v>45</v>
      </c>
      <c r="B50" s="63"/>
      <c r="C50" s="63"/>
      <c r="D50" s="24">
        <v>0.41</v>
      </c>
      <c r="E50" s="64"/>
      <c r="F50" s="65"/>
      <c r="G50" s="65"/>
      <c r="H50" s="69" t="s">
        <v>82</v>
      </c>
      <c r="I50" s="85">
        <v>4.272965</v>
      </c>
      <c r="J50" s="85">
        <v>2.56</v>
      </c>
      <c r="K50" s="85">
        <v>3.320573</v>
      </c>
      <c r="L50" s="85">
        <v>0.41</v>
      </c>
      <c r="M50" s="89">
        <v>0</v>
      </c>
      <c r="N50" s="86">
        <v>0</v>
      </c>
      <c r="O50" s="90">
        <v>19.74</v>
      </c>
      <c r="P50" s="88"/>
      <c r="Q50" s="44"/>
      <c r="R50" s="44"/>
      <c r="S50" s="44"/>
    </row>
    <row r="51" ht="30" customHeight="1" spans="1:19">
      <c r="A51" s="62" t="s">
        <v>58</v>
      </c>
      <c r="B51" s="63"/>
      <c r="C51" s="63"/>
      <c r="D51" s="24">
        <v>1.08</v>
      </c>
      <c r="E51" s="64"/>
      <c r="F51" s="65"/>
      <c r="G51" s="65"/>
      <c r="H51" s="66" t="s">
        <v>131</v>
      </c>
      <c r="I51" s="86">
        <v>57.7359</v>
      </c>
      <c r="J51" s="86">
        <v>19.5372</v>
      </c>
      <c r="K51" s="86">
        <v>15.3731829357</v>
      </c>
      <c r="L51" s="86">
        <v>1.08</v>
      </c>
      <c r="M51" s="87">
        <v>0</v>
      </c>
      <c r="N51" s="86">
        <v>0</v>
      </c>
      <c r="O51" s="86">
        <v>95.608293</v>
      </c>
      <c r="P51" s="88"/>
      <c r="Q51" s="44"/>
      <c r="R51" s="44"/>
      <c r="S51" s="44"/>
    </row>
    <row r="52" ht="30" customHeight="1" spans="1:19">
      <c r="A52" s="62" t="s">
        <v>59</v>
      </c>
      <c r="B52" s="63"/>
      <c r="C52" s="63"/>
      <c r="D52" s="24">
        <v>2.43</v>
      </c>
      <c r="E52" s="64"/>
      <c r="F52" s="65"/>
      <c r="G52" s="65"/>
      <c r="H52" s="67" t="s">
        <v>132</v>
      </c>
      <c r="I52" s="85">
        <v>120.109</v>
      </c>
      <c r="J52" s="85">
        <v>34.126</v>
      </c>
      <c r="K52" s="85">
        <v>27.7382</v>
      </c>
      <c r="L52" s="85">
        <v>2.43</v>
      </c>
      <c r="M52" s="89">
        <v>0</v>
      </c>
      <c r="N52" s="86">
        <v>0</v>
      </c>
      <c r="O52" s="86">
        <v>95.7773</v>
      </c>
      <c r="P52" s="88"/>
      <c r="Q52" s="44"/>
      <c r="R52" s="44"/>
      <c r="S52" s="44"/>
    </row>
    <row r="53" ht="30" customHeight="1" spans="1:19">
      <c r="A53" s="62" t="s">
        <v>133</v>
      </c>
      <c r="B53" s="63" t="s">
        <v>134</v>
      </c>
      <c r="C53" s="63" t="s">
        <v>54</v>
      </c>
      <c r="D53" s="24">
        <v>4.85</v>
      </c>
      <c r="E53" s="64" t="s">
        <v>55</v>
      </c>
      <c r="F53" s="65" t="s">
        <v>102</v>
      </c>
      <c r="G53" s="65" t="s">
        <v>56</v>
      </c>
      <c r="H53" s="67" t="s">
        <v>135</v>
      </c>
      <c r="I53" s="85">
        <v>31.4842</v>
      </c>
      <c r="J53" s="85">
        <v>7.345</v>
      </c>
      <c r="K53" s="85">
        <v>4.85</v>
      </c>
      <c r="L53" s="85">
        <v>4.85</v>
      </c>
      <c r="M53" s="89">
        <v>0</v>
      </c>
      <c r="N53" s="86">
        <f>SUM(N54)</f>
        <v>0</v>
      </c>
      <c r="O53" s="86">
        <f>SUM(O54)</f>
        <v>0</v>
      </c>
      <c r="P53" s="88"/>
      <c r="Q53" s="44"/>
      <c r="R53" s="44"/>
      <c r="S53" s="44"/>
    </row>
    <row r="54" ht="30" customHeight="1" spans="1:19">
      <c r="A54" s="62" t="s">
        <v>45</v>
      </c>
      <c r="B54" s="63"/>
      <c r="C54" s="63"/>
      <c r="D54" s="24">
        <v>4.85</v>
      </c>
      <c r="E54" s="64"/>
      <c r="F54" s="65"/>
      <c r="G54" s="65"/>
      <c r="H54" s="69" t="s">
        <v>57</v>
      </c>
      <c r="I54" s="85">
        <v>31.4842</v>
      </c>
      <c r="J54" s="85">
        <v>7.345</v>
      </c>
      <c r="K54" s="85">
        <v>4.85</v>
      </c>
      <c r="L54" s="85">
        <v>4.85</v>
      </c>
      <c r="M54" s="89">
        <v>0</v>
      </c>
      <c r="N54" s="86">
        <v>0</v>
      </c>
      <c r="O54" s="86">
        <v>0</v>
      </c>
      <c r="P54" s="88"/>
      <c r="Q54" s="44"/>
      <c r="R54" s="44"/>
      <c r="S54" s="44"/>
    </row>
    <row r="55" ht="30" customHeight="1" spans="1:19">
      <c r="A55" s="62" t="s">
        <v>136</v>
      </c>
      <c r="B55" s="63" t="s">
        <v>137</v>
      </c>
      <c r="C55" s="63" t="s">
        <v>54</v>
      </c>
      <c r="D55" s="24">
        <v>2.0873</v>
      </c>
      <c r="E55" s="64" t="s">
        <v>62</v>
      </c>
      <c r="F55" s="65" t="s">
        <v>102</v>
      </c>
      <c r="G55" s="65" t="s">
        <v>56</v>
      </c>
      <c r="H55" s="67" t="s">
        <v>65</v>
      </c>
      <c r="I55" s="86">
        <f t="shared" ref="I55:K55" si="12">SUM(I56:I57)</f>
        <v>134.3643</v>
      </c>
      <c r="J55" s="86">
        <f t="shared" si="12"/>
        <v>61.5649</v>
      </c>
      <c r="K55" s="86">
        <f t="shared" si="12"/>
        <v>54.6554564988</v>
      </c>
      <c r="L55" s="85">
        <v>2.0873</v>
      </c>
      <c r="M55" s="89">
        <v>0</v>
      </c>
      <c r="N55" s="86">
        <f>SUM(N56:N57)</f>
        <v>0</v>
      </c>
      <c r="O55" s="86">
        <f>SUM(O56:O57)</f>
        <v>211.172105</v>
      </c>
      <c r="P55" s="88"/>
      <c r="Q55" s="44"/>
      <c r="R55" s="44"/>
      <c r="S55" s="44"/>
    </row>
    <row r="56" ht="30" customHeight="1" spans="1:19">
      <c r="A56" s="62" t="s">
        <v>105</v>
      </c>
      <c r="B56" s="63"/>
      <c r="C56" s="63"/>
      <c r="D56" s="24">
        <v>1.8373</v>
      </c>
      <c r="E56" s="64"/>
      <c r="F56" s="65"/>
      <c r="G56" s="65"/>
      <c r="H56" s="67" t="s">
        <v>84</v>
      </c>
      <c r="I56" s="86">
        <v>127.2207</v>
      </c>
      <c r="J56" s="86">
        <v>59.5549</v>
      </c>
      <c r="K56" s="86">
        <v>51.5377564988</v>
      </c>
      <c r="L56" s="86">
        <v>1.8373</v>
      </c>
      <c r="M56" s="87">
        <v>0</v>
      </c>
      <c r="N56" s="86">
        <v>0</v>
      </c>
      <c r="O56" s="86">
        <v>203.528505</v>
      </c>
      <c r="P56" s="88"/>
      <c r="Q56" s="44"/>
      <c r="R56" s="44"/>
      <c r="S56" s="44"/>
    </row>
    <row r="57" ht="30" customHeight="1" spans="1:19">
      <c r="A57" s="62" t="s">
        <v>59</v>
      </c>
      <c r="B57" s="63"/>
      <c r="C57" s="63"/>
      <c r="D57" s="24">
        <v>0.25</v>
      </c>
      <c r="E57" s="64"/>
      <c r="F57" s="65"/>
      <c r="G57" s="65"/>
      <c r="H57" s="67" t="s">
        <v>84</v>
      </c>
      <c r="I57" s="85">
        <v>7.1436</v>
      </c>
      <c r="J57" s="85">
        <v>2.01</v>
      </c>
      <c r="K57" s="85">
        <v>3.1177</v>
      </c>
      <c r="L57" s="85">
        <v>0.25</v>
      </c>
      <c r="M57" s="89">
        <v>0</v>
      </c>
      <c r="N57" s="86">
        <v>0</v>
      </c>
      <c r="O57" s="86">
        <v>7.6436</v>
      </c>
      <c r="P57" s="88"/>
      <c r="Q57" s="44"/>
      <c r="R57" s="44"/>
      <c r="S57" s="44"/>
    </row>
    <row r="58" ht="30" customHeight="1" spans="1:19">
      <c r="A58" s="62" t="s">
        <v>138</v>
      </c>
      <c r="B58" s="63" t="s">
        <v>139</v>
      </c>
      <c r="C58" s="63" t="s">
        <v>54</v>
      </c>
      <c r="D58" s="24">
        <v>1.13</v>
      </c>
      <c r="E58" s="64" t="s">
        <v>40</v>
      </c>
      <c r="F58" s="65" t="s">
        <v>41</v>
      </c>
      <c r="G58" s="65" t="s">
        <v>42</v>
      </c>
      <c r="H58" s="69" t="s">
        <v>82</v>
      </c>
      <c r="I58" s="86">
        <f t="shared" ref="I58:K58" si="13">SUM(I59)</f>
        <v>30.9514</v>
      </c>
      <c r="J58" s="86">
        <f t="shared" si="13"/>
        <v>12.49</v>
      </c>
      <c r="K58" s="86">
        <f t="shared" si="13"/>
        <v>16.496099</v>
      </c>
      <c r="L58" s="85">
        <v>1.13</v>
      </c>
      <c r="M58" s="89">
        <v>0</v>
      </c>
      <c r="N58" s="86">
        <f>SUM(N59)</f>
        <v>0</v>
      </c>
      <c r="O58" s="86">
        <f>SUM(O59)</f>
        <v>38.59</v>
      </c>
      <c r="P58" s="88"/>
      <c r="Q58" s="44"/>
      <c r="R58" s="44"/>
      <c r="S58" s="44"/>
    </row>
    <row r="59" ht="30" customHeight="1" spans="1:19">
      <c r="A59" s="62" t="s">
        <v>45</v>
      </c>
      <c r="B59" s="63"/>
      <c r="C59" s="63"/>
      <c r="D59" s="24">
        <v>1.13</v>
      </c>
      <c r="E59" s="64"/>
      <c r="F59" s="65"/>
      <c r="G59" s="65"/>
      <c r="H59" s="69" t="s">
        <v>82</v>
      </c>
      <c r="I59" s="85">
        <v>30.9514</v>
      </c>
      <c r="J59" s="85">
        <v>12.49</v>
      </c>
      <c r="K59" s="85">
        <v>16.496099</v>
      </c>
      <c r="L59" s="85">
        <v>1.13</v>
      </c>
      <c r="M59" s="89">
        <v>0</v>
      </c>
      <c r="N59" s="86">
        <v>0</v>
      </c>
      <c r="O59" s="90">
        <v>38.59</v>
      </c>
      <c r="P59" s="88"/>
      <c r="Q59" s="44"/>
      <c r="R59" s="44"/>
      <c r="S59" s="44"/>
    </row>
    <row r="60" ht="30" customHeight="1" spans="1:19">
      <c r="A60" s="62" t="s">
        <v>140</v>
      </c>
      <c r="B60" s="63" t="s">
        <v>141</v>
      </c>
      <c r="C60" s="63" t="s">
        <v>54</v>
      </c>
      <c r="D60" s="24">
        <v>1.64</v>
      </c>
      <c r="E60" s="64" t="s">
        <v>74</v>
      </c>
      <c r="F60" s="65" t="s">
        <v>142</v>
      </c>
      <c r="G60" s="65" t="s">
        <v>71</v>
      </c>
      <c r="H60" s="70" t="s">
        <v>143</v>
      </c>
      <c r="I60" s="86">
        <f t="shared" ref="I60:K60" si="14">SUM(I61)</f>
        <v>66.375869</v>
      </c>
      <c r="J60" s="86">
        <f t="shared" si="14"/>
        <v>0.2385616</v>
      </c>
      <c r="K60" s="86">
        <f t="shared" si="14"/>
        <v>39.975337</v>
      </c>
      <c r="L60" s="85">
        <v>1.64</v>
      </c>
      <c r="M60" s="89">
        <v>0</v>
      </c>
      <c r="N60" s="86">
        <f>SUM(N61)</f>
        <v>0</v>
      </c>
      <c r="O60" s="86">
        <f>SUM(O61)</f>
        <v>77.618593</v>
      </c>
      <c r="P60" s="88"/>
      <c r="Q60" s="44"/>
      <c r="R60" s="44"/>
      <c r="S60" s="44"/>
    </row>
    <row r="61" ht="30" customHeight="1" spans="1:19">
      <c r="A61" s="62" t="s">
        <v>45</v>
      </c>
      <c r="B61" s="63"/>
      <c r="C61" s="63"/>
      <c r="D61" s="24">
        <v>1.64</v>
      </c>
      <c r="E61" s="64"/>
      <c r="F61" s="65"/>
      <c r="G61" s="65"/>
      <c r="H61" s="70" t="s">
        <v>144</v>
      </c>
      <c r="I61" s="85">
        <v>66.375869</v>
      </c>
      <c r="J61" s="85">
        <v>0.2385616</v>
      </c>
      <c r="K61" s="85">
        <v>39.975337</v>
      </c>
      <c r="L61" s="85">
        <v>1.64</v>
      </c>
      <c r="M61" s="89">
        <v>0</v>
      </c>
      <c r="N61" s="86">
        <v>0</v>
      </c>
      <c r="O61" s="90">
        <v>77.618593</v>
      </c>
      <c r="P61" s="88"/>
      <c r="Q61" s="44"/>
      <c r="R61" s="44"/>
      <c r="S61" s="44"/>
    </row>
    <row r="62" ht="30" customHeight="1" spans="1:19">
      <c r="A62" s="62" t="s">
        <v>145</v>
      </c>
      <c r="B62" s="63" t="s">
        <v>146</v>
      </c>
      <c r="C62" s="63" t="s">
        <v>54</v>
      </c>
      <c r="D62" s="24">
        <v>3.14</v>
      </c>
      <c r="E62" s="64" t="s">
        <v>147</v>
      </c>
      <c r="F62" s="65" t="s">
        <v>148</v>
      </c>
      <c r="G62" s="65" t="s">
        <v>42</v>
      </c>
      <c r="H62" s="66" t="s">
        <v>57</v>
      </c>
      <c r="I62" s="86">
        <f t="shared" ref="I62:K62" si="15">SUM(I63:I65)</f>
        <v>10.3</v>
      </c>
      <c r="J62" s="86">
        <f t="shared" si="15"/>
        <v>10.3</v>
      </c>
      <c r="K62" s="86">
        <f t="shared" si="15"/>
        <v>3.14</v>
      </c>
      <c r="L62" s="85">
        <v>3.14</v>
      </c>
      <c r="M62" s="89">
        <v>0</v>
      </c>
      <c r="N62" s="86">
        <f>SUM(N63:N65)</f>
        <v>0</v>
      </c>
      <c r="O62" s="86">
        <f>SUM(O63:O65)</f>
        <v>0</v>
      </c>
      <c r="P62" s="88"/>
      <c r="Q62" s="44"/>
      <c r="R62" s="44"/>
      <c r="S62" s="44"/>
    </row>
    <row r="63" ht="30" customHeight="1" spans="1:19">
      <c r="A63" s="62" t="s">
        <v>45</v>
      </c>
      <c r="B63" s="63"/>
      <c r="C63" s="63"/>
      <c r="D63" s="24">
        <v>1.8153</v>
      </c>
      <c r="E63" s="64"/>
      <c r="F63" s="65"/>
      <c r="G63" s="65"/>
      <c r="H63" s="66" t="s">
        <v>57</v>
      </c>
      <c r="I63" s="85">
        <v>5</v>
      </c>
      <c r="J63" s="85">
        <v>5</v>
      </c>
      <c r="K63" s="85">
        <v>1.8153</v>
      </c>
      <c r="L63" s="85">
        <v>1.8153</v>
      </c>
      <c r="M63" s="89">
        <v>0</v>
      </c>
      <c r="N63" s="89">
        <v>0</v>
      </c>
      <c r="O63" s="89">
        <v>0</v>
      </c>
      <c r="P63" s="88"/>
      <c r="Q63" s="44"/>
      <c r="R63" s="44"/>
      <c r="S63" s="44"/>
    </row>
    <row r="64" ht="30" customHeight="1" spans="1:19">
      <c r="A64" s="62" t="s">
        <v>58</v>
      </c>
      <c r="B64" s="63"/>
      <c r="C64" s="63"/>
      <c r="D64" s="24">
        <v>1.0587</v>
      </c>
      <c r="E64" s="64"/>
      <c r="F64" s="65"/>
      <c r="G64" s="65"/>
      <c r="H64" s="66" t="s">
        <v>57</v>
      </c>
      <c r="I64" s="85">
        <v>4.5</v>
      </c>
      <c r="J64" s="85">
        <v>4.5</v>
      </c>
      <c r="K64" s="91">
        <v>1.0587</v>
      </c>
      <c r="L64" s="91">
        <v>1.0587</v>
      </c>
      <c r="M64" s="89">
        <v>0</v>
      </c>
      <c r="N64" s="89">
        <v>0</v>
      </c>
      <c r="O64" s="89">
        <v>0</v>
      </c>
      <c r="P64" s="88"/>
      <c r="Q64" s="44"/>
      <c r="R64" s="44"/>
      <c r="S64" s="44"/>
    </row>
    <row r="65" ht="30" customHeight="1" spans="1:19">
      <c r="A65" s="62" t="s">
        <v>59</v>
      </c>
      <c r="B65" s="63"/>
      <c r="C65" s="63"/>
      <c r="D65" s="24">
        <v>0.266</v>
      </c>
      <c r="E65" s="64"/>
      <c r="F65" s="65"/>
      <c r="G65" s="65"/>
      <c r="H65" s="67" t="s">
        <v>57</v>
      </c>
      <c r="I65" s="85">
        <v>0.8</v>
      </c>
      <c r="J65" s="85">
        <v>0.8</v>
      </c>
      <c r="K65" s="85">
        <v>0.266</v>
      </c>
      <c r="L65" s="85">
        <v>0.266</v>
      </c>
      <c r="M65" s="89">
        <v>0</v>
      </c>
      <c r="N65" s="86">
        <v>0</v>
      </c>
      <c r="O65" s="86">
        <v>0</v>
      </c>
      <c r="P65" s="88"/>
      <c r="Q65" s="44"/>
      <c r="R65" s="44"/>
      <c r="S65" s="44"/>
    </row>
    <row r="66" ht="30" customHeight="1" spans="1:19">
      <c r="A66" s="62" t="s">
        <v>149</v>
      </c>
      <c r="B66" s="63" t="s">
        <v>150</v>
      </c>
      <c r="C66" s="63" t="s">
        <v>54</v>
      </c>
      <c r="D66" s="24">
        <v>1.08</v>
      </c>
      <c r="E66" s="64" t="s">
        <v>151</v>
      </c>
      <c r="F66" s="65" t="s">
        <v>152</v>
      </c>
      <c r="G66" s="65" t="s">
        <v>76</v>
      </c>
      <c r="H66" s="67" t="s">
        <v>153</v>
      </c>
      <c r="I66" s="86">
        <f t="shared" ref="I66:K66" si="16">SUM(I67)</f>
        <v>38.062057</v>
      </c>
      <c r="J66" s="86">
        <f t="shared" si="16"/>
        <v>19.19</v>
      </c>
      <c r="K66" s="86">
        <f t="shared" si="16"/>
        <v>27.6457345</v>
      </c>
      <c r="L66" s="85">
        <v>1.08</v>
      </c>
      <c r="M66" s="89">
        <v>0</v>
      </c>
      <c r="N66" s="86">
        <f t="shared" ref="N66:N70" si="17">SUM(N67)</f>
        <v>0</v>
      </c>
      <c r="O66" s="86">
        <f t="shared" ref="O66:O70" si="18">SUM(O67)</f>
        <v>85.501764</v>
      </c>
      <c r="P66" s="88"/>
      <c r="Q66" s="44"/>
      <c r="R66" s="44"/>
      <c r="S66" s="44"/>
    </row>
    <row r="67" ht="30" customHeight="1" spans="1:19">
      <c r="A67" s="62" t="s">
        <v>45</v>
      </c>
      <c r="B67" s="63"/>
      <c r="C67" s="63"/>
      <c r="D67" s="24">
        <v>1.08</v>
      </c>
      <c r="E67" s="64"/>
      <c r="F67" s="65"/>
      <c r="G67" s="65"/>
      <c r="H67" s="67" t="s">
        <v>154</v>
      </c>
      <c r="I67" s="85">
        <v>38.062057</v>
      </c>
      <c r="J67" s="85">
        <v>19.19</v>
      </c>
      <c r="K67" s="85">
        <v>27.6457345</v>
      </c>
      <c r="L67" s="85">
        <v>1.08</v>
      </c>
      <c r="M67" s="89">
        <v>0</v>
      </c>
      <c r="N67" s="86">
        <v>0</v>
      </c>
      <c r="O67" s="90">
        <v>85.501764</v>
      </c>
      <c r="P67" s="88"/>
      <c r="Q67" s="44"/>
      <c r="R67" s="44"/>
      <c r="S67" s="44"/>
    </row>
    <row r="68" ht="30" customHeight="1" spans="1:19">
      <c r="A68" s="62" t="s">
        <v>155</v>
      </c>
      <c r="B68" s="63" t="s">
        <v>156</v>
      </c>
      <c r="C68" s="63" t="s">
        <v>54</v>
      </c>
      <c r="D68" s="24">
        <v>4.85</v>
      </c>
      <c r="E68" s="64" t="s">
        <v>151</v>
      </c>
      <c r="F68" s="65" t="s">
        <v>157</v>
      </c>
      <c r="G68" s="65" t="s">
        <v>56</v>
      </c>
      <c r="H68" s="67" t="s">
        <v>57</v>
      </c>
      <c r="I68" s="85">
        <v>33.4115</v>
      </c>
      <c r="J68" s="85">
        <v>7.9284</v>
      </c>
      <c r="K68" s="85">
        <v>4.85</v>
      </c>
      <c r="L68" s="85">
        <v>4.85</v>
      </c>
      <c r="M68" s="89">
        <v>0</v>
      </c>
      <c r="N68" s="86">
        <f t="shared" si="17"/>
        <v>0</v>
      </c>
      <c r="O68" s="86">
        <f t="shared" si="18"/>
        <v>0</v>
      </c>
      <c r="P68" s="88"/>
      <c r="Q68" s="44"/>
      <c r="R68" s="44"/>
      <c r="S68" s="44"/>
    </row>
    <row r="69" ht="30" customHeight="1" spans="1:19">
      <c r="A69" s="62" t="s">
        <v>45</v>
      </c>
      <c r="B69" s="63"/>
      <c r="C69" s="63"/>
      <c r="D69" s="24">
        <v>4.85</v>
      </c>
      <c r="E69" s="64"/>
      <c r="F69" s="65"/>
      <c r="G69" s="65"/>
      <c r="H69" s="67" t="s">
        <v>57</v>
      </c>
      <c r="I69" s="85">
        <v>33.4115</v>
      </c>
      <c r="J69" s="85">
        <v>7.9284</v>
      </c>
      <c r="K69" s="85">
        <v>4.85</v>
      </c>
      <c r="L69" s="85">
        <v>4.85</v>
      </c>
      <c r="M69" s="89">
        <v>0</v>
      </c>
      <c r="N69" s="89">
        <v>0</v>
      </c>
      <c r="O69" s="89">
        <v>0</v>
      </c>
      <c r="P69" s="88"/>
      <c r="Q69" s="44"/>
      <c r="R69" s="44"/>
      <c r="S69" s="44"/>
    </row>
    <row r="70" ht="30" customHeight="1" spans="1:19">
      <c r="A70" s="62" t="s">
        <v>158</v>
      </c>
      <c r="B70" s="63" t="s">
        <v>159</v>
      </c>
      <c r="C70" s="63" t="s">
        <v>54</v>
      </c>
      <c r="D70" s="24">
        <v>2.7</v>
      </c>
      <c r="E70" s="64" t="s">
        <v>151</v>
      </c>
      <c r="F70" s="65" t="s">
        <v>157</v>
      </c>
      <c r="G70" s="65" t="s">
        <v>56</v>
      </c>
      <c r="H70" s="67" t="s">
        <v>160</v>
      </c>
      <c r="I70" s="86">
        <f t="shared" ref="I70:K70" si="19">SUM(I71)</f>
        <v>50.808104</v>
      </c>
      <c r="J70" s="86">
        <f t="shared" si="19"/>
        <v>9.28</v>
      </c>
      <c r="K70" s="86">
        <f t="shared" si="19"/>
        <v>19.257132</v>
      </c>
      <c r="L70" s="85">
        <v>2.7</v>
      </c>
      <c r="M70" s="89">
        <v>0</v>
      </c>
      <c r="N70" s="89">
        <f t="shared" si="17"/>
        <v>0</v>
      </c>
      <c r="O70" s="89">
        <f t="shared" si="18"/>
        <v>40.412425</v>
      </c>
      <c r="P70" s="88"/>
      <c r="Q70" s="44"/>
      <c r="R70" s="44"/>
      <c r="S70" s="44"/>
    </row>
    <row r="71" ht="30" customHeight="1" spans="1:19">
      <c r="A71" s="62" t="s">
        <v>45</v>
      </c>
      <c r="B71" s="63"/>
      <c r="C71" s="63"/>
      <c r="D71" s="24">
        <v>2.7</v>
      </c>
      <c r="E71" s="64"/>
      <c r="F71" s="65"/>
      <c r="G71" s="65"/>
      <c r="H71" s="67" t="s">
        <v>160</v>
      </c>
      <c r="I71" s="85">
        <v>50.808104</v>
      </c>
      <c r="J71" s="85">
        <v>9.28</v>
      </c>
      <c r="K71" s="85">
        <v>19.257132</v>
      </c>
      <c r="L71" s="85">
        <v>2.7</v>
      </c>
      <c r="M71" s="89">
        <v>0</v>
      </c>
      <c r="N71" s="89">
        <v>0</v>
      </c>
      <c r="O71" s="89">
        <v>40.412425</v>
      </c>
      <c r="P71" s="88"/>
      <c r="Q71" s="44"/>
      <c r="R71" s="44"/>
      <c r="S71" s="44"/>
    </row>
    <row r="72" ht="30" customHeight="1" spans="1:19">
      <c r="A72" s="62" t="s">
        <v>161</v>
      </c>
      <c r="B72" s="63" t="s">
        <v>162</v>
      </c>
      <c r="C72" s="63" t="s">
        <v>54</v>
      </c>
      <c r="D72" s="24">
        <v>3.45</v>
      </c>
      <c r="E72" s="64" t="s">
        <v>108</v>
      </c>
      <c r="F72" s="65" t="s">
        <v>117</v>
      </c>
      <c r="G72" s="65" t="s">
        <v>76</v>
      </c>
      <c r="H72" s="67" t="s">
        <v>122</v>
      </c>
      <c r="I72" s="86">
        <f t="shared" ref="I72:K72" si="20">SUM(I73:I74)</f>
        <v>413.4161</v>
      </c>
      <c r="J72" s="86">
        <f t="shared" si="20"/>
        <v>133.5218</v>
      </c>
      <c r="K72" s="86">
        <f t="shared" si="20"/>
        <v>138.460008417867</v>
      </c>
      <c r="L72" s="85">
        <v>3.45</v>
      </c>
      <c r="M72" s="89">
        <v>0</v>
      </c>
      <c r="N72" s="89">
        <f>SUM(N73:N74)</f>
        <v>0</v>
      </c>
      <c r="O72" s="89">
        <f>SUM(O73:O74)</f>
        <v>522.053429</v>
      </c>
      <c r="P72" s="88"/>
      <c r="Q72" s="44"/>
      <c r="R72" s="44"/>
      <c r="S72" s="44"/>
    </row>
    <row r="73" ht="30" customHeight="1" spans="1:19">
      <c r="A73" s="62" t="s">
        <v>105</v>
      </c>
      <c r="B73" s="63"/>
      <c r="C73" s="63"/>
      <c r="D73" s="24">
        <v>2</v>
      </c>
      <c r="E73" s="64"/>
      <c r="F73" s="65"/>
      <c r="G73" s="65"/>
      <c r="H73" s="66" t="s">
        <v>90</v>
      </c>
      <c r="I73" s="86">
        <v>240.3636</v>
      </c>
      <c r="J73" s="86">
        <v>98.3177</v>
      </c>
      <c r="K73" s="86">
        <v>92.6744084178667</v>
      </c>
      <c r="L73" s="86">
        <v>2</v>
      </c>
      <c r="M73" s="87">
        <v>0</v>
      </c>
      <c r="N73" s="86">
        <v>0</v>
      </c>
      <c r="O73" s="86">
        <v>415.573929</v>
      </c>
      <c r="P73" s="88"/>
      <c r="Q73" s="44"/>
      <c r="R73" s="44"/>
      <c r="S73" s="44"/>
    </row>
    <row r="74" ht="30" customHeight="1" spans="1:19">
      <c r="A74" s="62" t="s">
        <v>59</v>
      </c>
      <c r="B74" s="63"/>
      <c r="C74" s="63"/>
      <c r="D74" s="24">
        <v>1.45</v>
      </c>
      <c r="E74" s="64"/>
      <c r="F74" s="65"/>
      <c r="G74" s="65"/>
      <c r="H74" s="67" t="s">
        <v>163</v>
      </c>
      <c r="I74" s="85">
        <v>173.0525</v>
      </c>
      <c r="J74" s="85">
        <v>35.2041</v>
      </c>
      <c r="K74" s="85">
        <v>45.7856</v>
      </c>
      <c r="L74" s="85">
        <v>1.45</v>
      </c>
      <c r="M74" s="89">
        <v>0</v>
      </c>
      <c r="N74" s="86">
        <v>0</v>
      </c>
      <c r="O74" s="86">
        <v>106.4795</v>
      </c>
      <c r="P74" s="88"/>
      <c r="Q74" s="44"/>
      <c r="R74" s="44"/>
      <c r="S74" s="44"/>
    </row>
    <row r="75" ht="30" customHeight="1" spans="1:19">
      <c r="A75" s="62" t="s">
        <v>164</v>
      </c>
      <c r="B75" s="63" t="s">
        <v>165</v>
      </c>
      <c r="C75" s="63" t="s">
        <v>54</v>
      </c>
      <c r="D75" s="24">
        <v>0.22</v>
      </c>
      <c r="E75" s="64" t="s">
        <v>151</v>
      </c>
      <c r="F75" s="65" t="s">
        <v>166</v>
      </c>
      <c r="G75" s="65" t="s">
        <v>64</v>
      </c>
      <c r="H75" s="69" t="s">
        <v>82</v>
      </c>
      <c r="I75" s="86">
        <f t="shared" ref="I75:K75" si="21">SUM(I76)</f>
        <v>12.928377</v>
      </c>
      <c r="J75" s="86">
        <f t="shared" si="21"/>
        <v>0.236765</v>
      </c>
      <c r="K75" s="86">
        <f t="shared" si="21"/>
        <v>6.545</v>
      </c>
      <c r="L75" s="85">
        <v>0.22</v>
      </c>
      <c r="M75" s="89">
        <v>0</v>
      </c>
      <c r="N75" s="86">
        <f>SUM(N76)</f>
        <v>0</v>
      </c>
      <c r="O75" s="86">
        <f>SUM(O76)</f>
        <v>13.449006</v>
      </c>
      <c r="P75" s="88"/>
      <c r="Q75" s="44"/>
      <c r="R75" s="44"/>
      <c r="S75" s="44"/>
    </row>
    <row r="76" ht="30" customHeight="1" spans="1:19">
      <c r="A76" s="62" t="s">
        <v>45</v>
      </c>
      <c r="B76" s="63"/>
      <c r="C76" s="63"/>
      <c r="D76" s="24">
        <v>0.22</v>
      </c>
      <c r="E76" s="64"/>
      <c r="F76" s="65"/>
      <c r="G76" s="65"/>
      <c r="H76" s="69" t="s">
        <v>82</v>
      </c>
      <c r="I76" s="85">
        <v>12.928377</v>
      </c>
      <c r="J76" s="85">
        <v>0.236765</v>
      </c>
      <c r="K76" s="85">
        <v>6.545</v>
      </c>
      <c r="L76" s="85">
        <v>0.22</v>
      </c>
      <c r="M76" s="89">
        <v>0</v>
      </c>
      <c r="N76" s="86">
        <v>0</v>
      </c>
      <c r="O76" s="90">
        <v>13.449006</v>
      </c>
      <c r="P76" s="88"/>
      <c r="Q76" s="44"/>
      <c r="R76" s="44"/>
      <c r="S76" s="44"/>
    </row>
    <row r="77" ht="30" customHeight="1" spans="1:10">
      <c r="A77" s="92" t="s">
        <v>167</v>
      </c>
      <c r="B77" s="92"/>
      <c r="C77" s="93"/>
      <c r="D77" s="92"/>
      <c r="E77" s="92"/>
      <c r="F77" s="92"/>
      <c r="G77" s="92"/>
      <c r="H77" s="92"/>
      <c r="I77" s="92"/>
      <c r="J77" s="92"/>
    </row>
  </sheetData>
  <mergeCells count="10">
    <mergeCell ref="A2:P2"/>
    <mergeCell ref="B4:G4"/>
    <mergeCell ref="I4:J4"/>
    <mergeCell ref="K4:L4"/>
    <mergeCell ref="A77:J77"/>
    <mergeCell ref="H4:H5"/>
    <mergeCell ref="M4:M5"/>
    <mergeCell ref="N4:N5"/>
    <mergeCell ref="O4:O5"/>
    <mergeCell ref="P4:P5"/>
  </mergeCells>
  <pageMargins left="0.75" right="0.75" top="0.268999993801117" bottom="0.268999993801117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H11"/>
  <sheetViews>
    <sheetView workbookViewId="0">
      <pane ySplit="8" topLeftCell="A9" activePane="bottomLeft" state="frozen"/>
      <selection/>
      <selection pane="bottomLeft" activeCell="C24" sqref="C24"/>
    </sheetView>
  </sheetViews>
  <sheetFormatPr defaultColWidth="10" defaultRowHeight="13.5" outlineLevelCol="7"/>
  <cols>
    <col min="1" max="1" width="9" hidden="1"/>
    <col min="2" max="2" width="13.5666666666667" customWidth="1"/>
    <col min="3" max="3" width="38.675" customWidth="1"/>
    <col min="4" max="4" width="23.2" customWidth="1"/>
    <col min="5" max="5" width="29.45" customWidth="1"/>
    <col min="6" max="6" width="22.9333333333333" customWidth="1"/>
    <col min="7" max="8" width="9" hidden="1"/>
    <col min="9" max="9" width="9.76666666666667" customWidth="1"/>
  </cols>
  <sheetData>
    <row r="1" ht="22.5" hidden="1" spans="1:3">
      <c r="A1" s="2">
        <v>0</v>
      </c>
      <c r="B1" s="2" t="s">
        <v>168</v>
      </c>
      <c r="C1" s="2" t="s">
        <v>169</v>
      </c>
    </row>
    <row r="2" hidden="1" spans="1:7">
      <c r="A2" s="2">
        <v>0</v>
      </c>
      <c r="B2" s="2" t="s">
        <v>3</v>
      </c>
      <c r="C2" s="2" t="s">
        <v>4</v>
      </c>
      <c r="D2" s="2" t="s">
        <v>5</v>
      </c>
      <c r="E2" s="2" t="s">
        <v>170</v>
      </c>
      <c r="F2" s="2" t="s">
        <v>171</v>
      </c>
      <c r="G2" s="2" t="s">
        <v>7</v>
      </c>
    </row>
    <row r="3" hidden="1" spans="1:8">
      <c r="A3" s="2">
        <v>0</v>
      </c>
      <c r="C3" s="2" t="s">
        <v>8</v>
      </c>
      <c r="D3" s="2" t="s">
        <v>172</v>
      </c>
      <c r="E3" s="2" t="s">
        <v>173</v>
      </c>
      <c r="F3" s="2" t="s">
        <v>174</v>
      </c>
      <c r="G3" s="2" t="s">
        <v>175</v>
      </c>
      <c r="H3" s="2" t="s">
        <v>175</v>
      </c>
    </row>
    <row r="4" ht="14.3" customHeight="1" spans="1:2">
      <c r="A4" s="2">
        <v>0</v>
      </c>
      <c r="B4" s="2" t="s">
        <v>176</v>
      </c>
    </row>
    <row r="5" ht="27.85" customHeight="1" spans="1:6">
      <c r="A5" s="2">
        <v>0</v>
      </c>
      <c r="B5" s="4" t="s">
        <v>177</v>
      </c>
      <c r="C5" s="4"/>
      <c r="D5" s="4"/>
      <c r="E5" s="4"/>
      <c r="F5" s="4"/>
    </row>
    <row r="6" ht="14.3" customHeight="1" spans="1:6">
      <c r="A6" s="2">
        <v>0</v>
      </c>
      <c r="F6" s="3" t="s">
        <v>24</v>
      </c>
    </row>
    <row r="7" ht="19.9" customHeight="1" spans="1:6">
      <c r="A7" s="2">
        <v>0</v>
      </c>
      <c r="B7" s="6" t="s">
        <v>178</v>
      </c>
      <c r="C7" s="25" t="s">
        <v>179</v>
      </c>
      <c r="D7" s="8"/>
      <c r="E7" s="26" t="s">
        <v>180</v>
      </c>
      <c r="F7" s="27"/>
    </row>
    <row r="8" ht="19.9" customHeight="1" spans="1:6">
      <c r="A8" s="2">
        <v>0</v>
      </c>
      <c r="B8" s="10"/>
      <c r="C8" s="13" t="s">
        <v>29</v>
      </c>
      <c r="D8" s="12" t="s">
        <v>181</v>
      </c>
      <c r="E8" s="28" t="s">
        <v>182</v>
      </c>
      <c r="F8" s="29" t="s">
        <v>181</v>
      </c>
    </row>
    <row r="9" ht="17.3" customHeight="1" spans="1:6">
      <c r="A9" s="2">
        <v>0</v>
      </c>
      <c r="B9" s="14" t="s">
        <v>183</v>
      </c>
      <c r="C9" s="30"/>
      <c r="D9" s="16">
        <v>0.5</v>
      </c>
      <c r="E9" s="31"/>
      <c r="F9" s="18">
        <v>0.5</v>
      </c>
    </row>
    <row r="10" ht="17.3" customHeight="1" spans="1:8">
      <c r="A10" s="2" t="s">
        <v>184</v>
      </c>
      <c r="B10" s="32">
        <v>1</v>
      </c>
      <c r="C10" s="33" t="s">
        <v>37</v>
      </c>
      <c r="D10" s="34">
        <v>0.5</v>
      </c>
      <c r="E10" s="35" t="s">
        <v>185</v>
      </c>
      <c r="F10" s="23">
        <v>0.5</v>
      </c>
      <c r="G10" s="2" t="s">
        <v>186</v>
      </c>
      <c r="H10" s="2" t="s">
        <v>186</v>
      </c>
    </row>
    <row r="11" spans="2:6">
      <c r="B11" s="36"/>
      <c r="C11" s="37" t="s">
        <v>45</v>
      </c>
      <c r="D11" s="23">
        <v>0.5</v>
      </c>
      <c r="E11" s="35" t="s">
        <v>185</v>
      </c>
      <c r="F11" s="23">
        <v>0.5</v>
      </c>
    </row>
  </sheetData>
  <mergeCells count="4">
    <mergeCell ref="B5:F5"/>
    <mergeCell ref="C7:D7"/>
    <mergeCell ref="E7:F7"/>
    <mergeCell ref="B7:B8"/>
  </mergeCells>
  <pageMargins left="0.75" right="0.75" top="0.268999993801117" bottom="0.268999993801117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E81"/>
  <sheetViews>
    <sheetView tabSelected="1" topLeftCell="A4" workbookViewId="0">
      <selection activeCell="H18" sqref="H18"/>
    </sheetView>
  </sheetViews>
  <sheetFormatPr defaultColWidth="10" defaultRowHeight="13.5" outlineLevelCol="4"/>
  <cols>
    <col min="1" max="1" width="17.5" customWidth="1"/>
    <col min="2" max="2" width="38.675" style="1" customWidth="1"/>
    <col min="3" max="3" width="23.2" customWidth="1"/>
    <col min="4" max="4" width="27.8166666666667" customWidth="1"/>
    <col min="5" max="5" width="21.575" customWidth="1"/>
    <col min="6" max="6" width="9.76666666666667" customWidth="1"/>
  </cols>
  <sheetData>
    <row r="1" ht="22.5" hidden="1" spans="1:2">
      <c r="A1" s="2" t="s">
        <v>168</v>
      </c>
      <c r="B1" s="3" t="s">
        <v>187</v>
      </c>
    </row>
    <row r="2" hidden="1" spans="1:5">
      <c r="A2" s="2" t="s">
        <v>3</v>
      </c>
      <c r="B2" s="3" t="s">
        <v>4</v>
      </c>
      <c r="C2" s="2" t="s">
        <v>5</v>
      </c>
      <c r="D2" s="2" t="s">
        <v>170</v>
      </c>
      <c r="E2" s="2" t="s">
        <v>171</v>
      </c>
    </row>
    <row r="3" hidden="1" spans="2:5">
      <c r="B3" s="3" t="s">
        <v>8</v>
      </c>
      <c r="C3" s="2" t="s">
        <v>172</v>
      </c>
      <c r="D3" s="2" t="s">
        <v>173</v>
      </c>
      <c r="E3" s="2" t="s">
        <v>174</v>
      </c>
    </row>
    <row r="4" ht="14.3" customHeight="1" spans="1:1">
      <c r="A4" s="2" t="s">
        <v>176</v>
      </c>
    </row>
    <row r="5" ht="27.85" customHeight="1" spans="1:5">
      <c r="A5" s="4" t="s">
        <v>188</v>
      </c>
      <c r="B5" s="5"/>
      <c r="C5" s="4"/>
      <c r="D5" s="4"/>
      <c r="E5" s="4"/>
    </row>
    <row r="6" ht="14.3" customHeight="1" spans="5:5">
      <c r="E6" s="3" t="s">
        <v>24</v>
      </c>
    </row>
    <row r="7" ht="19.9" customHeight="1" spans="1:5">
      <c r="A7" s="6" t="s">
        <v>178</v>
      </c>
      <c r="B7" s="7" t="s">
        <v>189</v>
      </c>
      <c r="C7" s="8"/>
      <c r="D7" s="9" t="s">
        <v>190</v>
      </c>
      <c r="E7" s="8"/>
    </row>
    <row r="8" ht="19.9" customHeight="1" spans="1:5">
      <c r="A8" s="10"/>
      <c r="B8" s="11" t="s">
        <v>29</v>
      </c>
      <c r="C8" s="12" t="s">
        <v>181</v>
      </c>
      <c r="D8" s="13" t="s">
        <v>182</v>
      </c>
      <c r="E8" s="12" t="s">
        <v>181</v>
      </c>
    </row>
    <row r="9" ht="17.3" customHeight="1" spans="1:5">
      <c r="A9" s="14" t="s">
        <v>183</v>
      </c>
      <c r="B9" s="15"/>
      <c r="C9" s="16">
        <v>103.1</v>
      </c>
      <c r="D9" s="17"/>
      <c r="E9" s="18">
        <v>103.1</v>
      </c>
    </row>
    <row r="10" ht="19.55" customHeight="1" spans="1:5">
      <c r="A10" s="19">
        <v>1</v>
      </c>
      <c r="B10" s="20" t="s">
        <v>136</v>
      </c>
      <c r="C10" s="21">
        <v>2.0873</v>
      </c>
      <c r="D10" s="22" t="s">
        <v>191</v>
      </c>
      <c r="E10" s="23">
        <v>0.0291</v>
      </c>
    </row>
    <row r="11" ht="19.55" customHeight="1" spans="1:5">
      <c r="A11" s="19"/>
      <c r="B11" s="20" t="s">
        <v>105</v>
      </c>
      <c r="C11" s="21">
        <v>1.8373</v>
      </c>
      <c r="D11" s="22" t="s">
        <v>192</v>
      </c>
      <c r="E11" s="23">
        <v>38.23</v>
      </c>
    </row>
    <row r="12" ht="19.55" customHeight="1" spans="1:5">
      <c r="A12" s="19"/>
      <c r="B12" s="20" t="s">
        <v>59</v>
      </c>
      <c r="C12" s="21">
        <v>0.25</v>
      </c>
      <c r="D12" s="22" t="s">
        <v>193</v>
      </c>
      <c r="E12" s="23">
        <v>64.8409</v>
      </c>
    </row>
    <row r="13" ht="19.55" customHeight="1" spans="1:5">
      <c r="A13" s="19">
        <v>2</v>
      </c>
      <c r="B13" s="20" t="s">
        <v>161</v>
      </c>
      <c r="C13" s="21">
        <v>3.45</v>
      </c>
      <c r="D13" s="20" t="s">
        <v>45</v>
      </c>
      <c r="E13" s="23">
        <v>55.2</v>
      </c>
    </row>
    <row r="14" ht="19.55" customHeight="1" spans="1:5">
      <c r="A14" s="19"/>
      <c r="B14" s="20" t="s">
        <v>105</v>
      </c>
      <c r="C14" s="21">
        <v>2</v>
      </c>
      <c r="D14" s="20" t="s">
        <v>58</v>
      </c>
      <c r="E14" s="23">
        <v>24.6</v>
      </c>
    </row>
    <row r="15" ht="19.55" customHeight="1" spans="1:5">
      <c r="A15" s="19"/>
      <c r="B15" s="20" t="s">
        <v>59</v>
      </c>
      <c r="C15" s="21">
        <v>1.45</v>
      </c>
      <c r="D15" s="20" t="s">
        <v>59</v>
      </c>
      <c r="E15" s="23">
        <v>23.3</v>
      </c>
    </row>
    <row r="16" ht="19.55" customHeight="1" spans="1:5">
      <c r="A16" s="19">
        <v>3</v>
      </c>
      <c r="B16" s="20" t="s">
        <v>140</v>
      </c>
      <c r="C16" s="21">
        <v>1.64</v>
      </c>
      <c r="D16" s="22"/>
      <c r="E16" s="23"/>
    </row>
    <row r="17" ht="19.55" customHeight="1" spans="1:5">
      <c r="A17" s="19"/>
      <c r="B17" s="20" t="s">
        <v>45</v>
      </c>
      <c r="C17" s="21">
        <v>1.64</v>
      </c>
      <c r="D17" s="22"/>
      <c r="E17" s="23"/>
    </row>
    <row r="18" ht="19.55" customHeight="1" spans="1:5">
      <c r="A18" s="19">
        <v>4</v>
      </c>
      <c r="B18" s="20" t="s">
        <v>124</v>
      </c>
      <c r="C18" s="24">
        <v>0.6</v>
      </c>
      <c r="D18" s="22"/>
      <c r="E18" s="23"/>
    </row>
    <row r="19" ht="19.55" customHeight="1" spans="1:5">
      <c r="A19" s="19"/>
      <c r="B19" s="20" t="s">
        <v>45</v>
      </c>
      <c r="C19" s="21">
        <v>0.2</v>
      </c>
      <c r="D19" s="22"/>
      <c r="E19" s="23"/>
    </row>
    <row r="20" ht="19.55" customHeight="1" spans="1:5">
      <c r="A20" s="19"/>
      <c r="B20" s="20" t="s">
        <v>58</v>
      </c>
      <c r="C20" s="21">
        <v>0.4</v>
      </c>
      <c r="D20" s="22"/>
      <c r="E20" s="23"/>
    </row>
    <row r="21" ht="19.55" customHeight="1" spans="1:5">
      <c r="A21" s="19">
        <v>5</v>
      </c>
      <c r="B21" s="20" t="s">
        <v>85</v>
      </c>
      <c r="C21" s="21">
        <v>7.06</v>
      </c>
      <c r="D21" s="22"/>
      <c r="E21" s="23"/>
    </row>
    <row r="22" ht="19.55" customHeight="1" spans="1:5">
      <c r="A22" s="19"/>
      <c r="B22" s="20" t="s">
        <v>45</v>
      </c>
      <c r="C22" s="21">
        <v>1.19</v>
      </c>
      <c r="D22" s="22"/>
      <c r="E22" s="23"/>
    </row>
    <row r="23" ht="19.55" customHeight="1" spans="1:5">
      <c r="A23" s="19"/>
      <c r="B23" s="20" t="s">
        <v>58</v>
      </c>
      <c r="C23" s="21">
        <v>2.32</v>
      </c>
      <c r="D23" s="22"/>
      <c r="E23" s="23"/>
    </row>
    <row r="24" ht="19.55" customHeight="1" spans="1:5">
      <c r="A24" s="19"/>
      <c r="B24" s="20" t="s">
        <v>59</v>
      </c>
      <c r="C24" s="21">
        <v>3.55</v>
      </c>
      <c r="D24" s="22"/>
      <c r="E24" s="23"/>
    </row>
    <row r="25" ht="19.55" customHeight="1" spans="1:5">
      <c r="A25" s="19">
        <v>6</v>
      </c>
      <c r="B25" s="20" t="s">
        <v>78</v>
      </c>
      <c r="C25" s="21">
        <v>4.42</v>
      </c>
      <c r="D25" s="22"/>
      <c r="E25" s="23"/>
    </row>
    <row r="26" ht="19.55" customHeight="1" spans="1:5">
      <c r="A26" s="19"/>
      <c r="B26" s="20" t="s">
        <v>45</v>
      </c>
      <c r="C26" s="21">
        <v>0.2</v>
      </c>
      <c r="D26" s="22"/>
      <c r="E26" s="23"/>
    </row>
    <row r="27" ht="19.55" customHeight="1" spans="1:5">
      <c r="A27" s="19"/>
      <c r="B27" s="20" t="s">
        <v>58</v>
      </c>
      <c r="C27" s="21">
        <v>2.7</v>
      </c>
      <c r="D27" s="22"/>
      <c r="E27" s="23"/>
    </row>
    <row r="28" ht="19.55" customHeight="1" spans="1:5">
      <c r="A28" s="19"/>
      <c r="B28" s="20" t="s">
        <v>59</v>
      </c>
      <c r="C28" s="21">
        <v>1.52</v>
      </c>
      <c r="D28" s="22"/>
      <c r="E28" s="23"/>
    </row>
    <row r="29" ht="19.55" customHeight="1" spans="1:5">
      <c r="A29" s="19">
        <v>7</v>
      </c>
      <c r="B29" s="20" t="s">
        <v>158</v>
      </c>
      <c r="C29" s="21">
        <v>2.7</v>
      </c>
      <c r="D29" s="22"/>
      <c r="E29" s="23"/>
    </row>
    <row r="30" ht="19.55" customHeight="1" spans="1:5">
      <c r="A30" s="19"/>
      <c r="B30" s="20" t="s">
        <v>45</v>
      </c>
      <c r="C30" s="21">
        <v>2.7</v>
      </c>
      <c r="D30" s="22"/>
      <c r="E30" s="23"/>
    </row>
    <row r="31" ht="19.55" customHeight="1" spans="1:5">
      <c r="A31" s="19">
        <v>8</v>
      </c>
      <c r="B31" s="20" t="s">
        <v>115</v>
      </c>
      <c r="C31" s="21">
        <v>1.6</v>
      </c>
      <c r="D31" s="22"/>
      <c r="E31" s="23"/>
    </row>
    <row r="32" ht="19.55" customHeight="1" spans="1:5">
      <c r="A32" s="19"/>
      <c r="B32" s="20" t="s">
        <v>45</v>
      </c>
      <c r="C32" s="21">
        <v>0.65</v>
      </c>
      <c r="D32" s="22"/>
      <c r="E32" s="23"/>
    </row>
    <row r="33" ht="19.55" customHeight="1" spans="1:5">
      <c r="A33" s="19"/>
      <c r="B33" s="20" t="s">
        <v>59</v>
      </c>
      <c r="C33" s="24">
        <v>0.95</v>
      </c>
      <c r="D33" s="22"/>
      <c r="E33" s="23"/>
    </row>
    <row r="34" ht="19.55" customHeight="1" spans="1:5">
      <c r="A34" s="19">
        <v>9</v>
      </c>
      <c r="B34" s="20" t="s">
        <v>149</v>
      </c>
      <c r="C34" s="21">
        <v>1.08</v>
      </c>
      <c r="D34" s="22"/>
      <c r="E34" s="23"/>
    </row>
    <row r="35" ht="19.55" customHeight="1" spans="1:5">
      <c r="A35" s="19"/>
      <c r="B35" s="20" t="s">
        <v>45</v>
      </c>
      <c r="C35" s="21">
        <v>1.08</v>
      </c>
      <c r="D35" s="22"/>
      <c r="E35" s="23"/>
    </row>
    <row r="36" ht="19.55" customHeight="1" spans="1:5">
      <c r="A36" s="19">
        <v>10</v>
      </c>
      <c r="B36" s="20" t="s">
        <v>92</v>
      </c>
      <c r="C36" s="21">
        <v>37.23</v>
      </c>
      <c r="D36" s="22"/>
      <c r="E36" s="23"/>
    </row>
    <row r="37" ht="19.55" customHeight="1" spans="1:5">
      <c r="A37" s="19"/>
      <c r="B37" s="20" t="s">
        <v>45</v>
      </c>
      <c r="C37" s="21">
        <v>25.23</v>
      </c>
      <c r="D37" s="22"/>
      <c r="E37" s="23"/>
    </row>
    <row r="38" ht="19.55" customHeight="1" spans="1:5">
      <c r="A38" s="19"/>
      <c r="B38" s="20" t="s">
        <v>58</v>
      </c>
      <c r="C38" s="24">
        <v>6.5</v>
      </c>
      <c r="D38" s="22"/>
      <c r="E38" s="23"/>
    </row>
    <row r="39" ht="19.55" customHeight="1" spans="1:5">
      <c r="A39" s="19"/>
      <c r="B39" s="20" t="s">
        <v>59</v>
      </c>
      <c r="C39" s="21">
        <v>5.5</v>
      </c>
      <c r="D39" s="22"/>
      <c r="E39" s="23"/>
    </row>
    <row r="40" ht="19.55" customHeight="1" spans="1:5">
      <c r="A40" s="19">
        <v>11</v>
      </c>
      <c r="B40" s="20" t="s">
        <v>129</v>
      </c>
      <c r="C40" s="21">
        <v>3.92</v>
      </c>
      <c r="D40" s="22"/>
      <c r="E40" s="23"/>
    </row>
    <row r="41" ht="19.55" customHeight="1" spans="1:5">
      <c r="A41" s="19"/>
      <c r="B41" s="20" t="s">
        <v>45</v>
      </c>
      <c r="C41" s="21">
        <v>0.41</v>
      </c>
      <c r="D41" s="22"/>
      <c r="E41" s="23"/>
    </row>
    <row r="42" ht="19.55" customHeight="1" spans="1:5">
      <c r="A42" s="19"/>
      <c r="B42" s="20" t="s">
        <v>58</v>
      </c>
      <c r="C42" s="24">
        <v>1.08</v>
      </c>
      <c r="D42" s="22"/>
      <c r="E42" s="23"/>
    </row>
    <row r="43" ht="19.55" customHeight="1" spans="1:5">
      <c r="A43" s="19"/>
      <c r="B43" s="20" t="s">
        <v>59</v>
      </c>
      <c r="C43" s="21">
        <v>2.43</v>
      </c>
      <c r="D43" s="22"/>
      <c r="E43" s="23"/>
    </row>
    <row r="44" ht="19.55" customHeight="1" spans="1:5">
      <c r="A44" s="19">
        <v>12</v>
      </c>
      <c r="B44" s="20" t="s">
        <v>100</v>
      </c>
      <c r="C44" s="21">
        <v>5</v>
      </c>
      <c r="D44" s="22"/>
      <c r="E44" s="23"/>
    </row>
    <row r="45" ht="19.55" customHeight="1" spans="1:5">
      <c r="A45" s="19"/>
      <c r="B45" s="20" t="s">
        <v>45</v>
      </c>
      <c r="C45" s="21">
        <v>5</v>
      </c>
      <c r="D45" s="22"/>
      <c r="E45" s="23"/>
    </row>
    <row r="46" ht="19.55" customHeight="1" spans="1:5">
      <c r="A46" s="19">
        <v>13</v>
      </c>
      <c r="B46" s="20" t="s">
        <v>133</v>
      </c>
      <c r="C46" s="21">
        <v>4.85</v>
      </c>
      <c r="D46" s="22"/>
      <c r="E46" s="23"/>
    </row>
    <row r="47" ht="19.55" customHeight="1" spans="1:5">
      <c r="A47" s="19"/>
      <c r="B47" s="20" t="s">
        <v>45</v>
      </c>
      <c r="C47" s="21">
        <v>4.85</v>
      </c>
      <c r="D47" s="22"/>
      <c r="E47" s="23"/>
    </row>
    <row r="48" ht="19.55" customHeight="1" spans="1:5">
      <c r="A48" s="19">
        <v>14</v>
      </c>
      <c r="B48" s="20" t="s">
        <v>155</v>
      </c>
      <c r="C48" s="21">
        <v>4.85</v>
      </c>
      <c r="D48" s="22"/>
      <c r="E48" s="23"/>
    </row>
    <row r="49" ht="19.55" customHeight="1" spans="1:5">
      <c r="A49" s="19"/>
      <c r="B49" s="20" t="s">
        <v>45</v>
      </c>
      <c r="C49" s="21">
        <v>4.85</v>
      </c>
      <c r="D49" s="22"/>
      <c r="E49" s="23"/>
    </row>
    <row r="50" ht="19.55" customHeight="1" spans="1:5">
      <c r="A50" s="19">
        <v>15</v>
      </c>
      <c r="B50" s="20" t="s">
        <v>106</v>
      </c>
      <c r="C50" s="21">
        <v>0.95</v>
      </c>
      <c r="D50" s="22"/>
      <c r="E50" s="23"/>
    </row>
    <row r="51" ht="19.55" customHeight="1" spans="1:5">
      <c r="A51" s="19"/>
      <c r="B51" s="20" t="s">
        <v>45</v>
      </c>
      <c r="C51" s="21">
        <v>0.85</v>
      </c>
      <c r="D51" s="22"/>
      <c r="E51" s="23"/>
    </row>
    <row r="52" ht="19.55" customHeight="1" spans="1:5">
      <c r="A52" s="19"/>
      <c r="B52" s="20" t="s">
        <v>59</v>
      </c>
      <c r="C52" s="24">
        <v>0.1</v>
      </c>
      <c r="D52" s="22"/>
      <c r="E52" s="23"/>
    </row>
    <row r="53" ht="19.55" customHeight="1" spans="1:5">
      <c r="A53" s="19">
        <v>16</v>
      </c>
      <c r="B53" s="20" t="s">
        <v>138</v>
      </c>
      <c r="C53" s="21">
        <v>1.13</v>
      </c>
      <c r="D53" s="22"/>
      <c r="E53" s="23"/>
    </row>
    <row r="54" ht="19.55" customHeight="1" spans="1:5">
      <c r="A54" s="19"/>
      <c r="B54" s="20" t="s">
        <v>45</v>
      </c>
      <c r="C54" s="21">
        <v>1.13</v>
      </c>
      <c r="D54" s="22"/>
      <c r="E54" s="23"/>
    </row>
    <row r="55" ht="19.55" customHeight="1" spans="1:5">
      <c r="A55" s="19">
        <v>17</v>
      </c>
      <c r="B55" s="20" t="s">
        <v>52</v>
      </c>
      <c r="C55" s="21">
        <v>3.437</v>
      </c>
      <c r="D55" s="22"/>
      <c r="E55" s="23"/>
    </row>
    <row r="56" ht="19.55" customHeight="1" spans="1:5">
      <c r="A56" s="19"/>
      <c r="B56" s="20" t="s">
        <v>45</v>
      </c>
      <c r="C56" s="21">
        <v>0.7637</v>
      </c>
      <c r="D56" s="22"/>
      <c r="E56" s="23"/>
    </row>
    <row r="57" ht="19.55" customHeight="1" spans="1:5">
      <c r="A57" s="19"/>
      <c r="B57" s="20" t="s">
        <v>58</v>
      </c>
      <c r="C57" s="24">
        <v>2.4413</v>
      </c>
      <c r="D57" s="22"/>
      <c r="E57" s="23"/>
    </row>
    <row r="58" ht="19.55" customHeight="1" spans="1:5">
      <c r="A58" s="19"/>
      <c r="B58" s="20" t="s">
        <v>59</v>
      </c>
      <c r="C58" s="21">
        <v>0.232</v>
      </c>
      <c r="D58" s="22"/>
      <c r="E58" s="23"/>
    </row>
    <row r="59" ht="19.55" customHeight="1" spans="1:5">
      <c r="A59" s="19">
        <v>18</v>
      </c>
      <c r="B59" s="20" t="s">
        <v>68</v>
      </c>
      <c r="C59" s="21">
        <v>2.723</v>
      </c>
      <c r="D59" s="22"/>
      <c r="E59" s="23"/>
    </row>
    <row r="60" ht="19.55" customHeight="1" spans="1:5">
      <c r="A60" s="19"/>
      <c r="B60" s="20" t="s">
        <v>45</v>
      </c>
      <c r="C60" s="21">
        <v>2.421</v>
      </c>
      <c r="D60" s="22"/>
      <c r="E60" s="23"/>
    </row>
    <row r="61" ht="19.55" customHeight="1" spans="1:5">
      <c r="A61" s="19"/>
      <c r="B61" s="20" t="s">
        <v>59</v>
      </c>
      <c r="C61" s="24">
        <v>0.302</v>
      </c>
      <c r="D61" s="22"/>
      <c r="E61" s="23"/>
    </row>
    <row r="62" ht="19.55" customHeight="1" spans="1:5">
      <c r="A62" s="19">
        <v>19</v>
      </c>
      <c r="B62" s="20" t="s">
        <v>145</v>
      </c>
      <c r="C62" s="21">
        <v>3.14</v>
      </c>
      <c r="D62" s="22"/>
      <c r="E62" s="23"/>
    </row>
    <row r="63" ht="19.55" customHeight="1" spans="1:5">
      <c r="A63" s="19"/>
      <c r="B63" s="20" t="s">
        <v>45</v>
      </c>
      <c r="C63" s="21">
        <v>1.8153</v>
      </c>
      <c r="D63" s="22"/>
      <c r="E63" s="23"/>
    </row>
    <row r="64" ht="19.55" customHeight="1" spans="1:5">
      <c r="A64" s="19"/>
      <c r="B64" s="20" t="s">
        <v>58</v>
      </c>
      <c r="C64" s="24">
        <v>1.0587</v>
      </c>
      <c r="D64" s="22"/>
      <c r="E64" s="23"/>
    </row>
    <row r="65" ht="19.55" customHeight="1" spans="1:5">
      <c r="A65" s="19"/>
      <c r="B65" s="20" t="s">
        <v>59</v>
      </c>
      <c r="C65" s="21">
        <v>0.266</v>
      </c>
      <c r="D65" s="22"/>
      <c r="E65" s="23"/>
    </row>
    <row r="66" ht="19.55" customHeight="1" spans="1:5">
      <c r="A66" s="19">
        <v>20</v>
      </c>
      <c r="B66" s="20" t="s">
        <v>127</v>
      </c>
      <c r="C66" s="21">
        <v>0.31</v>
      </c>
      <c r="D66" s="22"/>
      <c r="E66" s="23"/>
    </row>
    <row r="67" ht="19.55" customHeight="1" spans="1:5">
      <c r="A67" s="19"/>
      <c r="B67" s="20" t="s">
        <v>66</v>
      </c>
      <c r="C67" s="21">
        <v>0.31</v>
      </c>
      <c r="D67" s="22"/>
      <c r="E67" s="23"/>
    </row>
    <row r="68" ht="19.55" customHeight="1" spans="1:5">
      <c r="A68" s="19">
        <v>21</v>
      </c>
      <c r="B68" s="20" t="s">
        <v>72</v>
      </c>
      <c r="C68" s="21">
        <v>0.09</v>
      </c>
      <c r="D68" s="22"/>
      <c r="E68" s="23"/>
    </row>
    <row r="69" ht="19.55" customHeight="1" spans="1:5">
      <c r="A69" s="19"/>
      <c r="B69" s="20" t="s">
        <v>66</v>
      </c>
      <c r="C69" s="21">
        <v>0.09</v>
      </c>
      <c r="D69" s="22"/>
      <c r="E69" s="23"/>
    </row>
    <row r="70" ht="19.55" customHeight="1" spans="1:5">
      <c r="A70" s="19">
        <v>22</v>
      </c>
      <c r="B70" s="20" t="s">
        <v>103</v>
      </c>
      <c r="C70" s="21">
        <v>8.8127</v>
      </c>
      <c r="D70" s="22"/>
      <c r="E70" s="23"/>
    </row>
    <row r="71" ht="19.55" customHeight="1" spans="1:5">
      <c r="A71" s="19"/>
      <c r="B71" s="20" t="s">
        <v>105</v>
      </c>
      <c r="C71" s="21">
        <v>4.2627</v>
      </c>
      <c r="D71" s="22"/>
      <c r="E71" s="23"/>
    </row>
    <row r="72" ht="19.55" customHeight="1" spans="1:5">
      <c r="A72" s="19"/>
      <c r="B72" s="20" t="s">
        <v>59</v>
      </c>
      <c r="C72" s="21">
        <v>4.55</v>
      </c>
      <c r="D72" s="22"/>
      <c r="E72" s="23"/>
    </row>
    <row r="73" ht="19.55" customHeight="1" spans="1:5">
      <c r="A73" s="19">
        <v>23</v>
      </c>
      <c r="B73" s="20" t="s">
        <v>164</v>
      </c>
      <c r="C73" s="21">
        <v>0.22</v>
      </c>
      <c r="D73" s="22"/>
      <c r="E73" s="23"/>
    </row>
    <row r="74" ht="19.55" customHeight="1" spans="1:5">
      <c r="A74" s="19"/>
      <c r="B74" s="20" t="s">
        <v>45</v>
      </c>
      <c r="C74" s="21">
        <v>0.22</v>
      </c>
      <c r="D74" s="22"/>
      <c r="E74" s="23"/>
    </row>
    <row r="75" ht="19.55" customHeight="1" spans="1:5">
      <c r="A75" s="19">
        <v>24</v>
      </c>
      <c r="B75" s="20" t="s">
        <v>111</v>
      </c>
      <c r="C75" s="21">
        <v>1</v>
      </c>
      <c r="D75" s="22"/>
      <c r="E75" s="23"/>
    </row>
    <row r="76" ht="19.55" customHeight="1" spans="1:5">
      <c r="A76" s="19"/>
      <c r="B76" s="20" t="s">
        <v>66</v>
      </c>
      <c r="C76" s="21">
        <v>1</v>
      </c>
      <c r="D76" s="22"/>
      <c r="E76" s="23"/>
    </row>
    <row r="77" ht="19.55" customHeight="1" spans="1:5">
      <c r="A77" s="19">
        <v>25</v>
      </c>
      <c r="B77" s="20" t="s">
        <v>118</v>
      </c>
      <c r="C77" s="21">
        <v>0.6</v>
      </c>
      <c r="D77" s="22"/>
      <c r="E77" s="23"/>
    </row>
    <row r="78" ht="19.55" customHeight="1" spans="1:5">
      <c r="A78" s="19"/>
      <c r="B78" s="20" t="s">
        <v>66</v>
      </c>
      <c r="C78" s="21">
        <v>0.6</v>
      </c>
      <c r="D78" s="22"/>
      <c r="E78" s="23"/>
    </row>
    <row r="79" ht="19.55" customHeight="1" spans="1:5">
      <c r="A79" s="19">
        <v>26</v>
      </c>
      <c r="B79" s="20" t="s">
        <v>60</v>
      </c>
      <c r="C79" s="21">
        <v>0.2</v>
      </c>
      <c r="D79" s="22"/>
      <c r="E79" s="23"/>
    </row>
    <row r="80" ht="19.55" customHeight="1" spans="1:5">
      <c r="A80" s="19"/>
      <c r="B80" s="20" t="s">
        <v>66</v>
      </c>
      <c r="C80" s="21">
        <v>0.2</v>
      </c>
      <c r="D80" s="22"/>
      <c r="E80" s="23"/>
    </row>
    <row r="81" ht="19.55" customHeight="1" spans="1:5">
      <c r="A81" s="19"/>
      <c r="B81" s="20" t="s">
        <v>66</v>
      </c>
      <c r="C81" s="21">
        <f>_xlfn.XLOOKUP(B80,'[1]表3-2 新增地方政府专项债券资金收支情况表'!$C$10:$C$26,'[1]表3-2 新增地方政府专项债券资金收支情况表'!$D$10:$D$26,0,0,1)</f>
        <v>0</v>
      </c>
      <c r="D81" s="22"/>
      <c r="E81" s="23"/>
    </row>
  </sheetData>
  <mergeCells count="4">
    <mergeCell ref="A5:E5"/>
    <mergeCell ref="B7:C7"/>
    <mergeCell ref="D7:E7"/>
    <mergeCell ref="A7:A8"/>
  </mergeCells>
  <pageMargins left="0.75" right="0.75" top="0.268999993801117" bottom="0.268999993801117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表3-1 新增地方政府一般债券情况表</vt:lpstr>
      <vt:lpstr>表3-1 新增地方政府专项债券情况表</vt:lpstr>
      <vt:lpstr>表3-2 新增地方政府一般债券资金收支情况表</vt:lpstr>
      <vt:lpstr>表3-2 新增地方政府专项债券资金收支情况表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程群峰</cp:lastModifiedBy>
  <dcterms:created xsi:type="dcterms:W3CDTF">2026-05-06T14:58:00Z</dcterms:created>
  <dcterms:modified xsi:type="dcterms:W3CDTF">2026-05-15T16:18:05Z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true</vt:bool>
  </property>
  <property fmtid="{D5CDD505-2E9C-101B-9397-08002B2CF9AE}" pid="3" name="ICV">
    <vt:lpwstr>0B74E70278D44F618B7F70D587742A08</vt:lpwstr>
  </property>
  <property fmtid="{D5CDD505-2E9C-101B-9397-08002B2CF9AE}" pid="4" name="KSOProductBuildVer">
    <vt:lpwstr>2052-11.8.2.12085</vt:lpwstr>
  </property>
</Properties>
</file>