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一般预算总收入" sheetId="1" r:id="rId1"/>
    <sheet name="2.一般预算总支出" sheetId="2" r:id="rId2"/>
  </sheets>
  <definedNames>
    <definedName name="_xlnm.Print_Area" localSheetId="0">'1.一般预算总收入'!$A$1:$E$40</definedName>
    <definedName name="_xlnm.Print_Area" localSheetId="1">'2.一般预算总支出'!$A$1:$E$17</definedName>
  </definedNames>
  <calcPr calcId="144525"/>
</workbook>
</file>

<file path=xl/sharedStrings.xml><?xml version="1.0" encoding="utf-8"?>
<sst xmlns="http://schemas.openxmlformats.org/spreadsheetml/2006/main" count="65" uniqueCount="60">
  <si>
    <t>附表1</t>
  </si>
  <si>
    <t> 惠州市2025年市本级一般公共预算收入调整表</t>
  </si>
  <si>
    <t>单位：万元</t>
  </si>
  <si>
    <t>项          目</t>
  </si>
  <si>
    <t>年初预算</t>
  </si>
  <si>
    <t>预算调整</t>
  </si>
  <si>
    <t>第二次
预算调整</t>
  </si>
  <si>
    <t>调整后
预算数</t>
  </si>
  <si>
    <t>一、本级收入</t>
  </si>
  <si>
    <t>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</si>
  <si>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</si>
  <si>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</si>
  <si>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</si>
  <si>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</si>
  <si>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</si>
  <si>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</si>
  <si>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</si>
  <si>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</si>
  <si>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</si>
  <si>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</si>
  <si>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</si>
  <si>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</si>
  <si>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</si>
  <si>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</si>
  <si>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</si>
  <si>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非税收入</t>
  </si>
  <si>
    <t xml:space="preserve">  其中：教育费附加收入</t>
  </si>
  <si>
    <t xml:space="preserve">        地方教育附加收入</t>
  </si>
  <si>
    <t>二、上级补助收入</t>
  </si>
  <si>
    <t>三、下级上解收入</t>
  </si>
  <si>
    <t xml:space="preserve">    体制上解收入</t>
  </si>
  <si>
    <t xml:space="preserve">    专项上解收入</t>
  </si>
  <si>
    <t>四、上年结转收入</t>
  </si>
  <si>
    <t>五、调入资金</t>
  </si>
  <si>
    <t>政府性基金预算调入资金</t>
  </si>
  <si>
    <t>国有资本经营预算调入资金</t>
  </si>
  <si>
    <t>其他调入资金</t>
  </si>
  <si>
    <t>六、债务转贷收入</t>
  </si>
  <si>
    <t>地方政府一般债务转贷收入</t>
  </si>
  <si>
    <t xml:space="preserve">  新增债券</t>
  </si>
  <si>
    <t xml:space="preserve">  再融资债券</t>
  </si>
  <si>
    <t>七、区域间转移性收入</t>
  </si>
  <si>
    <t>八、动用预算稳定调节基金</t>
  </si>
  <si>
    <t>收入总计</t>
  </si>
  <si>
    <t>附表2</t>
  </si>
  <si>
    <t> 惠州市2025年市本级一般公共预算支出调整表</t>
  </si>
  <si>
    <t>调整后预算数</t>
  </si>
  <si>
    <t>一、本级支出</t>
  </si>
  <si>
    <t>二、补助下级支出</t>
  </si>
  <si>
    <t>三、上解上级支出</t>
  </si>
  <si>
    <t>四、预备费</t>
  </si>
  <si>
    <t>五、调出资金</t>
  </si>
  <si>
    <t>六、债务转贷支出</t>
  </si>
  <si>
    <t>地方政府一般债务转贷支出</t>
  </si>
  <si>
    <t xml:space="preserve">      新增债券</t>
  </si>
  <si>
    <t xml:space="preserve">      再融资债券</t>
  </si>
  <si>
    <t>七、区域间转移性支出</t>
  </si>
  <si>
    <t>八、债务还本支出</t>
  </si>
  <si>
    <t>九、安排预算稳定调节基金</t>
  </si>
  <si>
    <t>支出总计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</si>
</sst>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2" fillId="13" borderId="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/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0" fillId="2" borderId="0" xfId="0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left" vertical="center" wrapText="1"/>
    </xf>
    <xf numFmtId="3" fontId="4" fillId="3" borderId="1" xfId="32" applyNumberFormat="1" applyFont="1" applyFill="1" applyBorder="1" applyAlignment="1" applyProtection="1">
      <alignment horizontal="left" vertical="center" indent="2"/>
      <protection locked="0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 wrapText="1"/>
    </xf>
    <xf numFmtId="3" fontId="6" fillId="3" borderId="1" xfId="32" applyNumberFormat="1" applyFont="1" applyFill="1" applyBorder="1" applyAlignment="1" applyProtection="1">
      <alignment horizontal="left" vertical="center" indent="2"/>
      <protection locked="0"/>
    </xf>
    <xf numFmtId="0" fontId="6" fillId="3" borderId="1" xfId="32" applyFont="1" applyFill="1" applyBorder="1" applyAlignment="1" applyProtection="1">
      <alignment horizontal="left" vertical="center"/>
      <protection locked="0"/>
    </xf>
    <xf numFmtId="0" fontId="4" fillId="3" borderId="1" xfId="32" applyFont="1" applyFill="1" applyBorder="1" applyAlignment="1" applyProtection="1">
      <alignment horizontal="left" vertical="center"/>
      <protection locked="0"/>
    </xf>
    <xf numFmtId="0" fontId="7" fillId="3" borderId="1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0 2 4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 2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Normal="115" topLeftCell="A9" workbookViewId="0">
      <selection activeCell="A19" sqref="$A19:$XFD19"/>
    </sheetView>
  </sheetViews>
  <sheetFormatPr defaultColWidth="9" defaultRowHeight="15.75" outlineLevelCol="6"/>
  <cols>
    <col min="1" max="1" width="32.125" customWidth="1"/>
    <col min="2" max="5" width="14.95" customWidth="1"/>
    <col min="7" max="7" width="12.6916666666667"/>
    <col min="9" max="9" width="11.5666666666667"/>
  </cols>
  <sheetData>
    <row r="1" spans="1:5">
      <c r="A1" s="16" t="s">
        <v>0</v>
      </c>
      <c r="B1" s="17"/>
      <c r="C1" s="17"/>
      <c r="D1" s="17"/>
      <c r="E1" s="17"/>
    </row>
    <row r="2" ht="23.25" spans="1:5">
      <c r="A2" s="5" t="s">
        <v>1</v>
      </c>
      <c r="B2" s="5"/>
      <c r="C2" s="5"/>
      <c r="D2" s="5"/>
      <c r="E2" s="5"/>
    </row>
    <row r="3" spans="2:5">
      <c r="B3" s="17"/>
      <c r="C3" s="17"/>
      <c r="D3" s="17"/>
      <c r="E3" s="4" t="s">
        <v>2</v>
      </c>
    </row>
    <row r="4" ht="31.5" spans="1:5">
      <c r="A4" s="8" t="s">
        <v>3</v>
      </c>
      <c r="B4" s="8" t="s">
        <v>4</v>
      </c>
      <c r="C4" s="9" t="s">
        <v>5</v>
      </c>
      <c r="D4" s="9" t="s">
        <v>6</v>
      </c>
      <c r="E4" s="8" t="s">
        <v>7</v>
      </c>
    </row>
    <row r="5" ht="27" customHeight="1" spans="1:7">
      <c r="A5" s="18" t="s">
        <v>8</v>
      </c>
      <c r="B5" s="9">
        <f>B6+B22</f>
        <v>2228744</v>
      </c>
      <c r="C5" s="9">
        <f>C6+C22</f>
        <v>0</v>
      </c>
      <c r="D5" s="9">
        <f>D6+D22</f>
        <v>267592</v>
      </c>
      <c r="E5" s="9">
        <f>E6+E22</f>
        <v>2496336</v>
      </c>
      <c r="G5">
        <f t="shared" ref="G5:G40" si="0">B5+C5+D5-E5</f>
        <v>0</v>
      </c>
    </row>
    <row r="6" ht="27" customHeight="1" spans="1:7">
      <c r="A6" s="19" t="s">
        <v>9</v>
      </c>
      <c r="B6" s="9">
        <f>SUM(B7:B21)</f>
        <v>1537035</v>
      </c>
      <c r="C6" s="9">
        <f>SUM(C7:C21)</f>
        <v>0</v>
      </c>
      <c r="D6" s="9">
        <f>SUM(D7:D21)</f>
        <v>250695</v>
      </c>
      <c r="E6" s="9">
        <f t="shared" ref="E6:E30" si="1">B6+C6+D6</f>
        <v>1787730</v>
      </c>
      <c r="G6">
        <f t="shared" si="0"/>
        <v>0</v>
      </c>
    </row>
    <row r="7" ht="27" customHeight="1" spans="1:7">
      <c r="A7" s="12" t="s">
        <v>10</v>
      </c>
      <c r="B7" s="13">
        <v>573641</v>
      </c>
      <c r="C7" s="13"/>
      <c r="D7" s="13">
        <v>142438</v>
      </c>
      <c r="E7" s="13">
        <f t="shared" si="1"/>
        <v>716079</v>
      </c>
      <c r="G7">
        <f t="shared" si="0"/>
        <v>0</v>
      </c>
    </row>
    <row r="8" ht="27" customHeight="1" spans="1:7">
      <c r="A8" s="12" t="s">
        <v>11</v>
      </c>
      <c r="B8" s="13">
        <v>203000</v>
      </c>
      <c r="C8" s="13"/>
      <c r="D8" s="13">
        <v>43620</v>
      </c>
      <c r="E8" s="13">
        <f t="shared" si="1"/>
        <v>246620</v>
      </c>
      <c r="G8">
        <f t="shared" si="0"/>
        <v>0</v>
      </c>
    </row>
    <row r="9" ht="27" customHeight="1" spans="1:7">
      <c r="A9" s="12" t="s">
        <v>12</v>
      </c>
      <c r="B9" s="13">
        <v>53410</v>
      </c>
      <c r="C9" s="13"/>
      <c r="D9" s="13">
        <v>10014</v>
      </c>
      <c r="E9" s="13">
        <f t="shared" si="1"/>
        <v>63424</v>
      </c>
      <c r="G9">
        <f t="shared" si="0"/>
        <v>0</v>
      </c>
    </row>
    <row r="10" ht="27" customHeight="1" spans="1:7">
      <c r="A10" s="12" t="s">
        <v>13</v>
      </c>
      <c r="B10" s="13">
        <v>1100</v>
      </c>
      <c r="C10" s="13"/>
      <c r="D10" s="13">
        <v>621</v>
      </c>
      <c r="E10" s="13">
        <f t="shared" si="1"/>
        <v>1721</v>
      </c>
      <c r="G10">
        <f t="shared" si="0"/>
        <v>0</v>
      </c>
    </row>
    <row r="11" ht="27" customHeight="1" spans="1:7">
      <c r="A11" s="12" t="s">
        <v>14</v>
      </c>
      <c r="B11" s="13">
        <v>174400</v>
      </c>
      <c r="C11" s="13"/>
      <c r="D11" s="13">
        <v>3162</v>
      </c>
      <c r="E11" s="13">
        <f t="shared" si="1"/>
        <v>177562</v>
      </c>
      <c r="G11">
        <f t="shared" si="0"/>
        <v>0</v>
      </c>
    </row>
    <row r="12" ht="27" customHeight="1" spans="1:7">
      <c r="A12" s="12" t="s">
        <v>15</v>
      </c>
      <c r="B12" s="13">
        <v>126369</v>
      </c>
      <c r="C12" s="13"/>
      <c r="D12" s="13">
        <v>12461</v>
      </c>
      <c r="E12" s="13">
        <f t="shared" si="1"/>
        <v>138830</v>
      </c>
      <c r="G12">
        <f t="shared" si="0"/>
        <v>0</v>
      </c>
    </row>
    <row r="13" ht="27" customHeight="1" spans="1:7">
      <c r="A13" s="12" t="s">
        <v>16</v>
      </c>
      <c r="B13" s="13">
        <v>63950</v>
      </c>
      <c r="C13" s="13"/>
      <c r="D13" s="13">
        <v>4748</v>
      </c>
      <c r="E13" s="13">
        <f t="shared" si="1"/>
        <v>68698</v>
      </c>
      <c r="G13">
        <f t="shared" si="0"/>
        <v>0</v>
      </c>
    </row>
    <row r="14" ht="27" customHeight="1" spans="1:7">
      <c r="A14" s="12" t="s">
        <v>17</v>
      </c>
      <c r="B14" s="13">
        <v>31405</v>
      </c>
      <c r="C14" s="13"/>
      <c r="D14" s="13">
        <v>5300</v>
      </c>
      <c r="E14" s="13">
        <f t="shared" si="1"/>
        <v>36705</v>
      </c>
      <c r="G14">
        <f t="shared" si="0"/>
        <v>0</v>
      </c>
    </row>
    <row r="15" ht="27" customHeight="1" spans="1:7">
      <c r="A15" s="12" t="s">
        <v>18</v>
      </c>
      <c r="B15" s="13">
        <v>116550</v>
      </c>
      <c r="C15" s="13"/>
      <c r="D15" s="13">
        <v>33340</v>
      </c>
      <c r="E15" s="13">
        <f t="shared" si="1"/>
        <v>149890</v>
      </c>
      <c r="G15">
        <f t="shared" si="0"/>
        <v>0</v>
      </c>
    </row>
    <row r="16" ht="27" customHeight="1" spans="1:7">
      <c r="A16" s="12" t="s">
        <v>19</v>
      </c>
      <c r="B16" s="13">
        <v>19250</v>
      </c>
      <c r="C16" s="13"/>
      <c r="D16" s="13">
        <v>-2675</v>
      </c>
      <c r="E16" s="13">
        <f t="shared" si="1"/>
        <v>16575</v>
      </c>
      <c r="G16">
        <f t="shared" si="0"/>
        <v>0</v>
      </c>
    </row>
    <row r="17" ht="27" customHeight="1" spans="1:7">
      <c r="A17" s="12" t="s">
        <v>20</v>
      </c>
      <c r="B17" s="13">
        <v>19000</v>
      </c>
      <c r="C17" s="13"/>
      <c r="D17" s="13">
        <v>-1078</v>
      </c>
      <c r="E17" s="13">
        <f t="shared" si="1"/>
        <v>17922</v>
      </c>
      <c r="G17">
        <f t="shared" si="0"/>
        <v>0</v>
      </c>
    </row>
    <row r="18" ht="27" customHeight="1" spans="1:7">
      <c r="A18" s="12" t="s">
        <v>21</v>
      </c>
      <c r="B18" s="13">
        <v>153150</v>
      </c>
      <c r="C18" s="13"/>
      <c r="D18" s="13">
        <v>-1380</v>
      </c>
      <c r="E18" s="13">
        <f t="shared" si="1"/>
        <v>151770</v>
      </c>
      <c r="G18">
        <f t="shared" si="0"/>
        <v>0</v>
      </c>
    </row>
    <row r="19" ht="27" hidden="1" customHeight="1" spans="1:7">
      <c r="A19" s="12" t="s">
        <v>22</v>
      </c>
      <c r="B19" s="13">
        <v>0</v>
      </c>
      <c r="C19" s="13"/>
      <c r="D19" s="13">
        <v>0</v>
      </c>
      <c r="E19" s="13">
        <v>0</v>
      </c>
      <c r="G19">
        <f t="shared" si="0"/>
        <v>0</v>
      </c>
    </row>
    <row r="20" ht="27" customHeight="1" spans="1:7">
      <c r="A20" s="12" t="s">
        <v>23</v>
      </c>
      <c r="B20" s="13">
        <v>1810</v>
      </c>
      <c r="C20" s="13"/>
      <c r="D20" s="13">
        <v>124</v>
      </c>
      <c r="E20" s="13">
        <f t="shared" si="1"/>
        <v>1934</v>
      </c>
      <c r="G20">
        <f t="shared" si="0"/>
        <v>0</v>
      </c>
    </row>
    <row r="21" ht="27" hidden="1" customHeight="1" spans="1:7">
      <c r="A21" s="12" t="s">
        <v>24</v>
      </c>
      <c r="B21" s="13"/>
      <c r="C21" s="13"/>
      <c r="D21" s="13">
        <v>0</v>
      </c>
      <c r="E21" s="13">
        <f t="shared" si="1"/>
        <v>0</v>
      </c>
      <c r="G21">
        <f t="shared" si="0"/>
        <v>0</v>
      </c>
    </row>
    <row r="22" ht="27" customHeight="1" spans="1:7">
      <c r="A22" s="19" t="s">
        <v>25</v>
      </c>
      <c r="B22" s="9">
        <v>691709</v>
      </c>
      <c r="C22" s="9"/>
      <c r="D22" s="9">
        <v>16897</v>
      </c>
      <c r="E22" s="9">
        <f t="shared" si="1"/>
        <v>708606</v>
      </c>
      <c r="G22">
        <f t="shared" si="0"/>
        <v>0</v>
      </c>
    </row>
    <row r="23" ht="27" customHeight="1" spans="1:7">
      <c r="A23" s="12" t="s">
        <v>26</v>
      </c>
      <c r="B23" s="13">
        <v>55402</v>
      </c>
      <c r="C23" s="13"/>
      <c r="D23" s="13">
        <v>11810</v>
      </c>
      <c r="E23" s="13">
        <f t="shared" si="1"/>
        <v>67212</v>
      </c>
      <c r="G23">
        <f t="shared" si="0"/>
        <v>0</v>
      </c>
    </row>
    <row r="24" ht="27" customHeight="1" spans="1:7">
      <c r="A24" s="12" t="s">
        <v>27</v>
      </c>
      <c r="B24" s="13">
        <v>58433</v>
      </c>
      <c r="C24" s="13"/>
      <c r="D24" s="13">
        <v>5087</v>
      </c>
      <c r="E24" s="13">
        <f t="shared" si="1"/>
        <v>63520</v>
      </c>
      <c r="G24">
        <f t="shared" si="0"/>
        <v>0</v>
      </c>
    </row>
    <row r="25" ht="27" customHeight="1" spans="1:7">
      <c r="A25" s="20" t="s">
        <v>28</v>
      </c>
      <c r="B25" s="9">
        <v>854548</v>
      </c>
      <c r="C25" s="9"/>
      <c r="D25" s="9"/>
      <c r="E25" s="9">
        <f t="shared" si="1"/>
        <v>854548</v>
      </c>
      <c r="G25">
        <f t="shared" si="0"/>
        <v>0</v>
      </c>
    </row>
    <row r="26" ht="27" customHeight="1" spans="1:7">
      <c r="A26" s="20" t="s">
        <v>29</v>
      </c>
      <c r="B26" s="9">
        <v>183152</v>
      </c>
      <c r="C26" s="9"/>
      <c r="D26" s="9">
        <f>D27+D28</f>
        <v>174439</v>
      </c>
      <c r="E26" s="9">
        <f t="shared" si="1"/>
        <v>357591</v>
      </c>
      <c r="G26">
        <f t="shared" si="0"/>
        <v>0</v>
      </c>
    </row>
    <row r="27" ht="27" customHeight="1" spans="1:7">
      <c r="A27" s="21" t="s">
        <v>30</v>
      </c>
      <c r="B27" s="13">
        <v>33565</v>
      </c>
      <c r="C27" s="13"/>
      <c r="D27" s="13">
        <v>174439</v>
      </c>
      <c r="E27" s="13">
        <f t="shared" si="1"/>
        <v>208004</v>
      </c>
      <c r="G27">
        <f t="shared" si="0"/>
        <v>0</v>
      </c>
    </row>
    <row r="28" ht="27" hidden="1" customHeight="1" spans="1:7">
      <c r="A28" s="21" t="s">
        <v>31</v>
      </c>
      <c r="B28" s="13">
        <v>149587.35</v>
      </c>
      <c r="C28" s="13"/>
      <c r="D28" s="13"/>
      <c r="E28" s="13">
        <f t="shared" si="1"/>
        <v>149587.35</v>
      </c>
      <c r="G28">
        <f t="shared" si="0"/>
        <v>0</v>
      </c>
    </row>
    <row r="29" ht="27" customHeight="1" spans="1:7">
      <c r="A29" s="20" t="s">
        <v>32</v>
      </c>
      <c r="B29" s="9">
        <v>139409</v>
      </c>
      <c r="C29" s="9"/>
      <c r="D29" s="9"/>
      <c r="E29" s="9">
        <f t="shared" si="1"/>
        <v>139409</v>
      </c>
      <c r="G29">
        <f t="shared" si="0"/>
        <v>0</v>
      </c>
    </row>
    <row r="30" ht="27" customHeight="1" spans="1:7">
      <c r="A30" s="20" t="s">
        <v>33</v>
      </c>
      <c r="B30" s="9">
        <v>428840</v>
      </c>
      <c r="C30" s="9"/>
      <c r="D30" s="9"/>
      <c r="E30" s="9">
        <f t="shared" si="1"/>
        <v>428840</v>
      </c>
      <c r="G30">
        <f t="shared" si="0"/>
        <v>0</v>
      </c>
    </row>
    <row r="31" ht="27" hidden="1" customHeight="1" spans="1:7">
      <c r="A31" s="12" t="s">
        <v>34</v>
      </c>
      <c r="B31" s="13">
        <v>112380</v>
      </c>
      <c r="C31" s="9"/>
      <c r="D31" s="9"/>
      <c r="E31" s="13">
        <f t="shared" ref="E31:E33" si="2">B31+C31</f>
        <v>112380</v>
      </c>
      <c r="G31">
        <f t="shared" si="0"/>
        <v>0</v>
      </c>
    </row>
    <row r="32" ht="27" hidden="1" customHeight="1" spans="1:7">
      <c r="A32" s="12" t="s">
        <v>35</v>
      </c>
      <c r="B32" s="13">
        <v>316460</v>
      </c>
      <c r="C32" s="9"/>
      <c r="D32" s="9"/>
      <c r="E32" s="13">
        <f t="shared" si="2"/>
        <v>316460</v>
      </c>
      <c r="G32">
        <f t="shared" si="0"/>
        <v>0</v>
      </c>
    </row>
    <row r="33" ht="27" hidden="1" customHeight="1" spans="1:7">
      <c r="A33" s="12" t="s">
        <v>36</v>
      </c>
      <c r="B33" s="9"/>
      <c r="C33" s="9"/>
      <c r="D33" s="9"/>
      <c r="E33" s="13">
        <f t="shared" si="2"/>
        <v>0</v>
      </c>
      <c r="G33">
        <f t="shared" si="0"/>
        <v>0</v>
      </c>
    </row>
    <row r="34" ht="27" customHeight="1" spans="1:7">
      <c r="A34" s="20" t="s">
        <v>37</v>
      </c>
      <c r="B34" s="9">
        <f>B35</f>
        <v>268518</v>
      </c>
      <c r="C34" s="9">
        <f>C35</f>
        <v>5000</v>
      </c>
      <c r="D34" s="9"/>
      <c r="E34" s="9">
        <f>E35</f>
        <v>273518</v>
      </c>
      <c r="G34">
        <f t="shared" si="0"/>
        <v>0</v>
      </c>
    </row>
    <row r="35" ht="27" hidden="1" customHeight="1" spans="1:7">
      <c r="A35" s="12" t="s">
        <v>38</v>
      </c>
      <c r="B35" s="13">
        <f>SUM(B36:B37)</f>
        <v>268518</v>
      </c>
      <c r="C35" s="13">
        <f>SUM(C36:C37)</f>
        <v>5000</v>
      </c>
      <c r="D35" s="13"/>
      <c r="E35" s="13">
        <f>SUM(E36:E37)</f>
        <v>273518</v>
      </c>
      <c r="G35">
        <f t="shared" si="0"/>
        <v>0</v>
      </c>
    </row>
    <row r="36" ht="27" hidden="1" customHeight="1" spans="1:7">
      <c r="A36" s="12" t="s">
        <v>39</v>
      </c>
      <c r="B36" s="13">
        <v>5000</v>
      </c>
      <c r="C36" s="13">
        <v>5000</v>
      </c>
      <c r="D36" s="13"/>
      <c r="E36" s="13">
        <v>10000</v>
      </c>
      <c r="G36">
        <f t="shared" si="0"/>
        <v>0</v>
      </c>
    </row>
    <row r="37" ht="27" hidden="1" customHeight="1" spans="1:7">
      <c r="A37" s="12" t="s">
        <v>40</v>
      </c>
      <c r="B37" s="13">
        <v>263518</v>
      </c>
      <c r="C37" s="13"/>
      <c r="D37" s="13"/>
      <c r="E37" s="13">
        <f>B37+C37</f>
        <v>263518</v>
      </c>
      <c r="G37">
        <f t="shared" si="0"/>
        <v>0</v>
      </c>
    </row>
    <row r="38" ht="27" customHeight="1" spans="1:7">
      <c r="A38" s="20" t="s">
        <v>41</v>
      </c>
      <c r="B38" s="9"/>
      <c r="C38" s="9"/>
      <c r="D38" s="9"/>
      <c r="E38" s="9"/>
      <c r="G38">
        <f t="shared" si="0"/>
        <v>0</v>
      </c>
    </row>
    <row r="39" ht="27" customHeight="1" spans="1:7">
      <c r="A39" s="20" t="s">
        <v>42</v>
      </c>
      <c r="B39" s="9">
        <v>347360</v>
      </c>
      <c r="C39" s="9"/>
      <c r="D39" s="9"/>
      <c r="E39" s="9">
        <f>B39+C39+D39</f>
        <v>347360</v>
      </c>
      <c r="G39">
        <f t="shared" si="0"/>
        <v>0</v>
      </c>
    </row>
    <row r="40" ht="27" customHeight="1" spans="1:7">
      <c r="A40" s="22" t="s">
        <v>43</v>
      </c>
      <c r="B40" s="9">
        <f>B5+B25+B26+B29+B30+B34+B38+B39</f>
        <v>4450571</v>
      </c>
      <c r="C40" s="9">
        <f>C5+C25+C26+C29+C30+C34+C38+C39</f>
        <v>5000</v>
      </c>
      <c r="D40" s="9">
        <f>D5+D25+D26+D29+D30+D34+D38+D39</f>
        <v>442031</v>
      </c>
      <c r="E40" s="9">
        <f>B40+C40+D40</f>
        <v>4897602</v>
      </c>
      <c r="G40">
        <f t="shared" si="0"/>
        <v>0</v>
      </c>
    </row>
  </sheetData>
  <mergeCells count="1">
    <mergeCell ref="A2:E2"/>
  </mergeCells>
  <pageMargins left="0.751388888888889" right="0.751388888888889" top="0.590277777777778" bottom="0.66875" header="0.354166666666667" footer="0.314583333333333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view="pageBreakPreview" zoomScaleNormal="100" topLeftCell="A3" workbookViewId="0">
      <selection activeCell="C23" sqref="C23"/>
    </sheetView>
  </sheetViews>
  <sheetFormatPr defaultColWidth="9" defaultRowHeight="15.75" outlineLevelCol="6"/>
  <cols>
    <col min="1" max="1" width="32.125" customWidth="1"/>
    <col min="2" max="5" width="16.875" style="2" customWidth="1"/>
  </cols>
  <sheetData>
    <row r="1" spans="1:5">
      <c r="A1" s="3" t="s">
        <v>44</v>
      </c>
      <c r="B1" s="4"/>
      <c r="C1" s="4"/>
      <c r="D1" s="4"/>
      <c r="E1" s="4"/>
    </row>
    <row r="2" ht="23.25" spans="1:5">
      <c r="A2" s="5" t="s">
        <v>45</v>
      </c>
      <c r="B2" s="6"/>
      <c r="C2" s="6"/>
      <c r="D2" s="6"/>
      <c r="E2" s="6"/>
    </row>
    <row r="3" spans="2:5">
      <c r="B3" s="4"/>
      <c r="C3" s="4"/>
      <c r="D3" s="4"/>
      <c r="E3" s="4" t="s">
        <v>2</v>
      </c>
    </row>
    <row r="4" s="1" customFormat="1" ht="36" customHeight="1" spans="1:5">
      <c r="A4" s="7" t="s">
        <v>3</v>
      </c>
      <c r="B4" s="8" t="s">
        <v>4</v>
      </c>
      <c r="C4" s="9" t="s">
        <v>5</v>
      </c>
      <c r="D4" s="9" t="s">
        <v>6</v>
      </c>
      <c r="E4" s="10" t="s">
        <v>46</v>
      </c>
    </row>
    <row r="5" ht="38" customHeight="1" spans="1:7">
      <c r="A5" s="11" t="s">
        <v>47</v>
      </c>
      <c r="B5" s="9">
        <v>3180741.506497</v>
      </c>
      <c r="C5" s="9"/>
      <c r="D5" s="9"/>
      <c r="E5" s="9">
        <f t="shared" ref="E5:E8" si="0">B5+C5+D5</f>
        <v>3180741.506497</v>
      </c>
      <c r="G5">
        <f t="shared" ref="G5:G15" si="1">E5-D5-C5-B5</f>
        <v>0</v>
      </c>
    </row>
    <row r="6" ht="38" customHeight="1" spans="1:7">
      <c r="A6" s="11" t="s">
        <v>48</v>
      </c>
      <c r="B6" s="9">
        <v>708682.551143</v>
      </c>
      <c r="C6" s="9"/>
      <c r="D6" s="9">
        <v>177387.525</v>
      </c>
      <c r="E6" s="9">
        <f t="shared" si="0"/>
        <v>886070.076143</v>
      </c>
      <c r="G6">
        <f t="shared" si="1"/>
        <v>0</v>
      </c>
    </row>
    <row r="7" ht="38" customHeight="1" spans="1:7">
      <c r="A7" s="11" t="s">
        <v>49</v>
      </c>
      <c r="B7" s="9">
        <v>216380.12</v>
      </c>
      <c r="C7" s="9"/>
      <c r="D7" s="9">
        <v>245500</v>
      </c>
      <c r="E7" s="9">
        <f t="shared" si="0"/>
        <v>461880.12</v>
      </c>
      <c r="G7">
        <f t="shared" si="1"/>
        <v>0</v>
      </c>
    </row>
    <row r="8" ht="38" customHeight="1" spans="1:7">
      <c r="A8" s="11" t="s">
        <v>50</v>
      </c>
      <c r="B8" s="9">
        <v>45000</v>
      </c>
      <c r="C8" s="9"/>
      <c r="D8" s="9"/>
      <c r="E8" s="9">
        <f t="shared" si="0"/>
        <v>45000</v>
      </c>
      <c r="G8">
        <f t="shared" si="1"/>
        <v>0</v>
      </c>
    </row>
    <row r="9" ht="38" customHeight="1" spans="1:7">
      <c r="A9" s="11" t="s">
        <v>51</v>
      </c>
      <c r="B9" s="9"/>
      <c r="C9" s="9"/>
      <c r="D9" s="9"/>
      <c r="E9" s="9"/>
      <c r="G9">
        <f t="shared" si="1"/>
        <v>0</v>
      </c>
    </row>
    <row r="10" ht="38" customHeight="1" spans="1:7">
      <c r="A10" s="11" t="s">
        <v>52</v>
      </c>
      <c r="B10" s="9">
        <f>B11</f>
        <v>36758</v>
      </c>
      <c r="C10" s="9">
        <f>C11</f>
        <v>5000</v>
      </c>
      <c r="D10" s="9">
        <f>D11</f>
        <v>0</v>
      </c>
      <c r="E10" s="9">
        <f>E11</f>
        <v>41758</v>
      </c>
      <c r="G10">
        <f t="shared" si="1"/>
        <v>0</v>
      </c>
    </row>
    <row r="11" ht="38" hidden="1" customHeight="1" spans="1:7">
      <c r="A11" s="12" t="s">
        <v>53</v>
      </c>
      <c r="B11" s="13">
        <f>B12+B13</f>
        <v>36758</v>
      </c>
      <c r="C11" s="13">
        <f>C12+C13</f>
        <v>5000</v>
      </c>
      <c r="D11" s="13"/>
      <c r="E11" s="13">
        <f>E12+E13+D11</f>
        <v>41758</v>
      </c>
      <c r="G11">
        <f t="shared" si="1"/>
        <v>0</v>
      </c>
    </row>
    <row r="12" ht="38" hidden="1" customHeight="1" spans="1:7">
      <c r="A12" s="14" t="s">
        <v>54</v>
      </c>
      <c r="B12" s="13"/>
      <c r="C12" s="13">
        <v>5000</v>
      </c>
      <c r="D12" s="13"/>
      <c r="E12" s="13">
        <f t="shared" ref="E12:E15" si="2">B12+C12</f>
        <v>5000</v>
      </c>
      <c r="G12">
        <f t="shared" si="1"/>
        <v>0</v>
      </c>
    </row>
    <row r="13" ht="38" hidden="1" customHeight="1" spans="1:7">
      <c r="A13" s="14" t="s">
        <v>55</v>
      </c>
      <c r="B13" s="13">
        <v>36758</v>
      </c>
      <c r="C13" s="13"/>
      <c r="D13" s="13"/>
      <c r="E13" s="13">
        <f t="shared" si="2"/>
        <v>36758</v>
      </c>
      <c r="G13">
        <f t="shared" si="1"/>
        <v>0</v>
      </c>
    </row>
    <row r="14" ht="38" customHeight="1" spans="1:7">
      <c r="A14" s="11" t="s">
        <v>56</v>
      </c>
      <c r="B14" s="9">
        <v>11000</v>
      </c>
      <c r="C14" s="9"/>
      <c r="D14" s="9"/>
      <c r="E14" s="9">
        <f t="shared" si="2"/>
        <v>11000</v>
      </c>
      <c r="G14">
        <f t="shared" si="1"/>
        <v>0</v>
      </c>
    </row>
    <row r="15" ht="38" customHeight="1" spans="1:7">
      <c r="A15" s="11" t="s">
        <v>57</v>
      </c>
      <c r="B15" s="9">
        <v>252009</v>
      </c>
      <c r="C15" s="9"/>
      <c r="D15" s="9"/>
      <c r="E15" s="9">
        <f t="shared" si="2"/>
        <v>252009</v>
      </c>
      <c r="G15">
        <f t="shared" si="1"/>
        <v>0</v>
      </c>
    </row>
    <row r="16" ht="38" customHeight="1" spans="1:5">
      <c r="A16" s="11" t="s">
        <v>58</v>
      </c>
      <c r="B16" s="9">
        <v>0</v>
      </c>
      <c r="C16" s="9"/>
      <c r="D16" s="9">
        <v>19143</v>
      </c>
      <c r="E16" s="9">
        <f>D16+C16+B16</f>
        <v>19143</v>
      </c>
    </row>
    <row r="17" ht="30" customHeight="1" spans="1:7">
      <c r="A17" s="9" t="s">
        <v>59</v>
      </c>
      <c r="B17" s="9">
        <f>B15+B14+B10+B9+B8+B7+B6+B5+B16</f>
        <v>4450571.17764</v>
      </c>
      <c r="C17" s="9">
        <f>C15+C14+C10+C9+C8+C7+C6+C5+C16</f>
        <v>5000</v>
      </c>
      <c r="D17" s="9">
        <f>D15+D14+D10+D9+D8+D7+D6+D5+D16</f>
        <v>442030.525</v>
      </c>
      <c r="E17" s="9">
        <f>E15+E14+E10+E9+E8+E7+E6+E5+E16</f>
        <v>4897601.70264</v>
      </c>
      <c r="G17">
        <f>E17-D17-C17-B17</f>
        <v>0</v>
      </c>
    </row>
    <row r="19" spans="4:5">
      <c r="D19" s="15">
        <f>'1.一般预算总收入'!D40-D17</f>
        <v>0.474999999976717</v>
      </c>
      <c r="E19" s="15">
        <f>'1.一般预算总收入'!E40-E17</f>
        <v>0.29736000020057</v>
      </c>
    </row>
  </sheetData>
  <mergeCells count="1">
    <mergeCell ref="A2:E2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1.一般预算总收入</vt:lpstr>
      <vt:lpstr>2.一般预算总支出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</dc:creator>
  <cp:lastModifiedBy>吴若</cp:lastModifiedBy>
  <dcterms:created xsi:type="dcterms:W3CDTF">2025-09-02T09:29:00Z</dcterms:created>
  <dcterms:modified xsi:type="dcterms:W3CDTF">2025-09-04T02:30:13Z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534111214C704A23951B4BE4AB02CEB6</vt:lpwstr>
  </property>
  <property fmtid="{D5CDD505-2E9C-101B-9397-08002B2CF9AE}" pid="3" name="KSOProductBuildVer">
    <vt:lpwstr>2052-11.8.2.12085</vt:lpwstr>
  </property>
</Properties>
</file>