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惠南K5票价表" sheetId="1" r:id="rId1"/>
  </sheets>
  <calcPr calcId="144525"/>
</workbook>
</file>

<file path=xl/sharedStrings.xml><?xml version="1.0" encoding="utf-8"?>
<sst xmlns="http://schemas.openxmlformats.org/spreadsheetml/2006/main" count="17" uniqueCount="17">
  <si>
    <t>K5快线（火车站——惠阳高铁站）票价表</t>
  </si>
  <si>
    <t>火车站</t>
  </si>
  <si>
    <t>起步价2元/12公里，后每6公里增加1元，不足6公里也按增加1元执行。</t>
  </si>
  <si>
    <t>义乌小商品城</t>
  </si>
  <si>
    <t>体育中心</t>
  </si>
  <si>
    <t>西湖东城轨站</t>
  </si>
  <si>
    <t>中心医院</t>
  </si>
  <si>
    <t>飞鹅岭公园（中心医院南）</t>
  </si>
  <si>
    <t>花边岭广场↓/花边岭↑</t>
  </si>
  <si>
    <t>港惠新天地西</t>
  </si>
  <si>
    <t>惠州学院</t>
  </si>
  <si>
    <t>香榭园</t>
  </si>
  <si>
    <t>奥林匹克体育场北门</t>
  </si>
  <si>
    <t>读者文化园</t>
  </si>
  <si>
    <t>惠阳高铁站</t>
  </si>
  <si>
    <t>全程54.5公里</t>
  </si>
  <si>
    <t>惠州市惠南公交有限公司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</si>
</sst>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b/>
      <sz val="36"/>
      <name val="微软雅黑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b/>
      <sz val="36"/>
      <color rgb="FF00000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176" fontId="8" fillId="0" borderId="0" xfId="0" applyNumberFormat="1" applyFont="1" applyFill="1" applyAlignment="1"/>
    <xf numFmtId="0" fontId="6" fillId="0" borderId="1" xfId="0" applyFont="1" applyFill="1" applyBorder="1" applyAlignment="1"/>
    <xf numFmtId="0" fontId="6" fillId="0" borderId="0" xfId="0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left"/>
    </xf>
    <xf numFmtId="0" fontId="6" fillId="0" borderId="2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 shrinkToFit="1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shrinkToFi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N37"/>
  <sheetViews>
    <sheetView tabSelected="1" workbookViewId="0">
      <pane xSplit="2" topLeftCell="C1" activePane="topRight" state="frozen"/>
      <selection/>
      <selection pane="topRight" activeCell="U8" sqref="U8"/>
    </sheetView>
  </sheetViews>
  <sheetFormatPr defaultColWidth="9" defaultRowHeight="20" customHeight="1"/>
  <cols>
    <col min="1" max="1" width="8.62962962962963" style="3" customWidth="1"/>
    <col min="2" max="2" width="40.1296296296296" style="4" customWidth="1"/>
    <col min="3" max="32" width="5.62962962962963" style="5" customWidth="1"/>
    <col min="33" max="71" width="5.62962962962963" style="2" customWidth="1"/>
    <col min="72" max="16384" width="9" style="2"/>
  </cols>
  <sheetData>
    <row r="1" ht="60" customHeight="1" spans="2:5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="1" customFormat="1" customHeight="1" spans="1:64">
      <c r="A2" s="7">
        <v>0</v>
      </c>
      <c r="B2" s="8" t="s">
        <v>1</v>
      </c>
      <c r="C2" s="9" t="str">
        <f>B2</f>
        <v>火车站</v>
      </c>
      <c r="D2" s="10"/>
      <c r="E2" s="11"/>
      <c r="F2" s="11"/>
      <c r="G2" s="12" t="s">
        <v>2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D2" s="23"/>
      <c r="BE2" s="23"/>
      <c r="BF2" s="23"/>
      <c r="BG2" s="23"/>
      <c r="BH2" s="23"/>
      <c r="BI2" s="23"/>
      <c r="BJ2" s="23"/>
      <c r="BK2" s="23"/>
      <c r="BL2" s="23"/>
    </row>
    <row r="3" s="2" customFormat="1" customHeight="1" spans="1:64">
      <c r="A3" s="7">
        <v>3.5</v>
      </c>
      <c r="B3" s="7" t="s">
        <v>3</v>
      </c>
      <c r="C3" s="13">
        <f>IF($A3-$A$2&lt;=12,2,IF($A3-$A$2&lt;=18,3,IF($A3-$A$2&lt;=24,4,IF($A3-$A$2&lt;=30,5,IF($A3-$A$2&lt;=36,6,IF($A3-$A$2&lt;=42,7,IF($A3-$A$2&lt;=48,8,IF($A3-$A$2&lt;=54,9,IF($A3-$A$2&lt;=60,10,IF($A3-$A$2&lt;=66,11,IF($A3-$A$2&lt;=72,12)))))))))))</f>
        <v>2</v>
      </c>
      <c r="D3" s="10" t="str">
        <f>B3</f>
        <v>义乌小商品城</v>
      </c>
      <c r="E3" s="10"/>
      <c r="F3" s="1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24"/>
      <c r="BB3" s="24"/>
      <c r="BC3" s="24"/>
      <c r="BD3" s="25"/>
      <c r="BE3" s="25"/>
      <c r="BF3" s="25"/>
      <c r="BG3" s="25"/>
      <c r="BH3" s="25"/>
      <c r="BI3" s="25"/>
      <c r="BJ3" s="25"/>
      <c r="BK3" s="25"/>
      <c r="BL3" s="25"/>
    </row>
    <row r="4" s="2" customFormat="1" customHeight="1" spans="1:64">
      <c r="A4" s="7">
        <v>5.4</v>
      </c>
      <c r="B4" s="7" t="s">
        <v>4</v>
      </c>
      <c r="C4" s="13">
        <f t="shared" ref="C4:C43" si="0">IF($A4-$A$2&lt;=12,2,IF($A4-$A$2&lt;=18,3,IF($A4-$A$2&lt;=24,4,IF($A4-$A$2&lt;=30,5,IF($A4-$A$2&lt;=36,6,IF($A4-$A$2&lt;=42,7,IF($A4-$A$2&lt;=48,8,IF($A4-$A$2&lt;=54,9,IF($A4-$A$2&lt;=60,10,IF($A4-$A$2&lt;=66,11,IF($A4-$A$2&lt;=72,12)))))))))))</f>
        <v>2</v>
      </c>
      <c r="D4" s="13">
        <f>IF($A4-$A$3&lt;=12,2,IF($A4-$A$3&lt;=18,3,IF($A4-$A$3&lt;=24,4,IF($A4-$A$3&lt;=30,5,IF($A4-$A$3&lt;=36,6,IF($A4-$A$3&lt;=42,7,IF($A4-$A$3&lt;=48,8,IF($A4-$A$3&lt;=54,9,IF($A4-$A$3&lt;=60,10,IF($A4-$A$3&lt;=66,11,IF($A4-$A$3&lt;=72,12)))))))))))</f>
        <v>2</v>
      </c>
      <c r="E4" s="10" t="str">
        <f>B4</f>
        <v>体育中心</v>
      </c>
      <c r="F4" s="1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BA4" s="26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</row>
    <row r="5" s="2" customFormat="1" customHeight="1" spans="1:64">
      <c r="A5" s="7">
        <v>8.6</v>
      </c>
      <c r="B5" s="7" t="s">
        <v>5</v>
      </c>
      <c r="C5" s="13">
        <f t="shared" si="0"/>
        <v>2</v>
      </c>
      <c r="D5" s="13">
        <f t="shared" ref="D5:D43" si="1">IF($A5-$A$3&lt;=12,2,IF($A5-$A$3&lt;=18,3,IF($A5-$A$3&lt;=24,4,IF($A5-$A$3&lt;=30,5,IF($A5-$A$3&lt;=36,6,IF($A5-$A$3&lt;=42,7,IF($A5-$A$3&lt;=48,8,IF($A5-$A$3&lt;=54,9,IF($A5-$A$3&lt;=60,10,IF($A5-$A$3&lt;=66,11,IF($A5-$A$3&lt;=72,12)))))))))))</f>
        <v>2</v>
      </c>
      <c r="E5" s="13">
        <f>IF($A5-$A$4&lt;=12,2,IF($A5-$A$4&lt;18,3,IF($A5-$A$4&lt;=24,4,IF($A5-$A$4&lt;=30,5,IF($A5-$A$4&lt;=36,6,IF($A5-$A$4&lt;=42,7,IF($A5-$A$4&lt;=48,8,IF($A5-$A$4&lt;=54,9,IF($A5-$A$4&lt;=60,10,IF($A5-$A$4&lt;=66,11,IF($A5-$A$4&lt;=72,12)))))))))))</f>
        <v>2</v>
      </c>
      <c r="F5" s="10" t="str">
        <f>B5</f>
        <v>西湖东城轨站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26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</row>
    <row r="6" s="2" customFormat="1" customHeight="1" spans="1:64">
      <c r="A6" s="7">
        <v>9.1</v>
      </c>
      <c r="B6" s="7" t="s">
        <v>6</v>
      </c>
      <c r="C6" s="13">
        <f t="shared" si="0"/>
        <v>2</v>
      </c>
      <c r="D6" s="13">
        <f t="shared" si="1"/>
        <v>2</v>
      </c>
      <c r="E6" s="13">
        <f t="shared" ref="E6:E43" si="2">IF($A6-$A$4&lt;=12,2,IF($A6-$A$4&lt;18,3,IF($A6-$A$4&lt;=24,4,IF($A6-$A$4&lt;=30,5,IF($A6-$A$4&lt;=36,6,IF($A6-$A$4&lt;=42,7,IF($A6-$A$4&lt;=48,8,IF($A6-$A$4&lt;=54,9,IF($A6-$A$4&lt;=60,10,IF($A6-$A$4&lt;=66,11,IF($A6-$A$4&lt;=72,12)))))))))))</f>
        <v>2</v>
      </c>
      <c r="F6" s="13">
        <f>IF($A6-$A$5&lt;=12,2,IF($A6-$A$5&lt;=18,3,IF($A6-$A$5&lt;=24,4,IF($A6-$A$5&lt;=30,5,IF($A6-$A$5&lt;=36,6,IF($A6-$A$5&lt;=42,7,IF($A6-$A$5&lt;=48,8,IF($A6-$A$5&lt;=54,9,IF($A6-$A$5&lt;=60,10,IF($A6-$A$5&lt;=66,11,IF($A6-$A$5&lt;=72,12)))))))))))</f>
        <v>2</v>
      </c>
      <c r="G6" s="14" t="str">
        <f>B6</f>
        <v>中心医院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26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="2" customFormat="1" customHeight="1" spans="1:64">
      <c r="A7" s="7">
        <v>9.9</v>
      </c>
      <c r="B7" s="7" t="s">
        <v>7</v>
      </c>
      <c r="C7" s="13">
        <f t="shared" si="0"/>
        <v>2</v>
      </c>
      <c r="D7" s="13">
        <f t="shared" si="1"/>
        <v>2</v>
      </c>
      <c r="E7" s="13">
        <f t="shared" si="2"/>
        <v>2</v>
      </c>
      <c r="F7" s="13">
        <f t="shared" ref="F7:F43" si="3">IF($A7-$A$5&lt;=12,2,IF($A7-$A$5&lt;=18,3,IF($A7-$A$5&lt;=24,4,IF($A7-$A$5&lt;=30,5,IF($A7-$A$5&lt;=36,6,IF($A7-$A$5&lt;=42,7,IF($A7-$A$5&lt;=48,8,IF($A7-$A$5&lt;=54,9,IF($A7-$A$5&lt;=60,10,IF($A7-$A$5&lt;=66,11,IF($A7-$A$5&lt;=72,12)))))))))))</f>
        <v>2</v>
      </c>
      <c r="G7" s="13">
        <f>IF($A7-$A$6&lt;=12,2,IF($A7-$A$6&lt;=18,3,IF($A7-$A$6&lt;=24,4,IF($A7-$A$6&lt;=30,5,IF($A7-$A$6&lt;=36,6,IF($A7-$A$6&lt;=42,7,IF($A7-$A$6&lt;=48,8,IF($A7-$A$6&lt;=54,9,IF($A7-$A$6&lt;=60,10,IF($A7-$A$6&lt;=66,11,IF($A7-$A$6&lt;=72,12)))))))))))</f>
        <v>2</v>
      </c>
      <c r="H7" s="14" t="str">
        <f>B7</f>
        <v>飞鹅岭公园（中心医院南）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27"/>
      <c r="BA7" s="28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</row>
    <row r="8" s="2" customFormat="1" customHeight="1" spans="1:64">
      <c r="A8" s="7">
        <v>12</v>
      </c>
      <c r="B8" s="7" t="s">
        <v>8</v>
      </c>
      <c r="C8" s="13">
        <f t="shared" si="0"/>
        <v>2</v>
      </c>
      <c r="D8" s="13">
        <f t="shared" si="1"/>
        <v>2</v>
      </c>
      <c r="E8" s="13">
        <f t="shared" si="2"/>
        <v>2</v>
      </c>
      <c r="F8" s="13">
        <f t="shared" si="3"/>
        <v>2</v>
      </c>
      <c r="G8" s="13">
        <f t="shared" ref="G8:G43" si="4">IF($A8-$A$6&lt;=12,2,IF($A8-$A$6&lt;=18,3,IF($A8-$A$6&lt;=24,4,IF($A8-$A$6&lt;=30,5,IF($A8-$A$6&lt;=36,6,IF($A8-$A$6&lt;=42,7,IF($A8-$A$6&lt;=48,8,IF($A8-$A$6&lt;=54,9,IF($A8-$A$6&lt;=60,10,IF($A8-$A$6&lt;=66,11,IF($A8-$A$6&lt;=72,12)))))))))))</f>
        <v>2</v>
      </c>
      <c r="H8" s="13">
        <f>IF($A8-$A$7&lt;=12,2,IF($A8-$A$7&lt;=18,3,IF($A8-$A$7&lt;=24,4,IF($A8-$A$7&lt;=30,5,IF($A8-$A$7&lt;=36,6,IF($A8-$A$7&lt;=42,7,IF($A8-$A$7&lt;=48,8,IF($A8-$A$7&lt;=54,9,IF($A8-$A$7&lt;=60,10,IF($A8-$A$7&lt;=66,11,IF($A8-$A$7&lt;=72,12)))))))))))</f>
        <v>2</v>
      </c>
      <c r="I8" s="14" t="str">
        <f>B8</f>
        <v>花边岭广场↓/花边岭↑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27"/>
      <c r="BA8" s="28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</row>
    <row r="9" s="2" customFormat="1" customHeight="1" spans="1:64">
      <c r="A9" s="7">
        <v>13</v>
      </c>
      <c r="B9" s="7" t="s">
        <v>9</v>
      </c>
      <c r="C9" s="13">
        <f t="shared" si="0"/>
        <v>3</v>
      </c>
      <c r="D9" s="13">
        <f t="shared" si="1"/>
        <v>2</v>
      </c>
      <c r="E9" s="13">
        <f t="shared" si="2"/>
        <v>2</v>
      </c>
      <c r="F9" s="13">
        <f t="shared" si="3"/>
        <v>2</v>
      </c>
      <c r="G9" s="13">
        <f t="shared" si="4"/>
        <v>2</v>
      </c>
      <c r="H9" s="13">
        <f t="shared" ref="H9:H43" si="5">IF($A9-$A$7&lt;=12,2,IF($A9-$A$7&lt;=18,3,IF($A9-$A$7&lt;=24,4,IF($A9-$A$7&lt;=30,5,IF($A9-$A$7&lt;=36,6,IF($A9-$A$7&lt;=42,7,IF($A9-$A$7&lt;=48,8,IF($A9-$A$7&lt;=54,9,IF($A9-$A$7&lt;=60,10,IF($A9-$A$7&lt;=66,11,IF($A9-$A$7&lt;=72,12)))))))))))</f>
        <v>2</v>
      </c>
      <c r="I9" s="13">
        <f t="shared" ref="I9:I14" si="6">IF($A9-$A$8&lt;=12,2,IF($A9-$A$8&lt;=18,3,IF($A9-$A$8&lt;=24,4,IF($A9-$A$8&lt;=30,5,IF($A9-$A$8&lt;=36,6,IF($A9-$A$8&lt;=42,7,IF($A9-$A$8&lt;=48,8,IF($A9-$A$8&lt;=54,9,IF($A9-$A$8&lt;=60,10,IF($A9-$A$8&lt;=66,11,IF($A9-$A$8&lt;=72,12)))))))))))</f>
        <v>2</v>
      </c>
      <c r="J9" s="14" t="str">
        <f>B9</f>
        <v>港惠新天地西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0"/>
      <c r="AN9" s="10"/>
      <c r="AO9" s="10"/>
      <c r="AP9" s="10"/>
      <c r="AQ9" s="10"/>
      <c r="AR9" s="10"/>
      <c r="AS9" s="14"/>
      <c r="AT9" s="14"/>
      <c r="AU9" s="14"/>
      <c r="AV9" s="14"/>
      <c r="AW9" s="14"/>
      <c r="AX9" s="14"/>
      <c r="AY9" s="14"/>
      <c r="AZ9" s="27"/>
      <c r="BA9" s="29"/>
      <c r="BB9" s="30"/>
      <c r="BC9" s="30"/>
      <c r="BD9" s="30"/>
      <c r="BE9" s="30"/>
      <c r="BF9" s="30"/>
      <c r="BG9" s="30"/>
      <c r="BH9" s="30"/>
      <c r="BI9" s="30"/>
      <c r="BJ9" s="34"/>
      <c r="BK9" s="34"/>
      <c r="BL9" s="30"/>
    </row>
    <row r="10" s="2" customFormat="1" customHeight="1" spans="1:64">
      <c r="A10" s="7">
        <v>16.3</v>
      </c>
      <c r="B10" s="7" t="s">
        <v>10</v>
      </c>
      <c r="C10" s="13">
        <f t="shared" si="0"/>
        <v>3</v>
      </c>
      <c r="D10" s="13">
        <f t="shared" si="1"/>
        <v>3</v>
      </c>
      <c r="E10" s="13">
        <f t="shared" si="2"/>
        <v>2</v>
      </c>
      <c r="F10" s="13">
        <f t="shared" si="3"/>
        <v>2</v>
      </c>
      <c r="G10" s="13">
        <f t="shared" si="4"/>
        <v>2</v>
      </c>
      <c r="H10" s="13">
        <f t="shared" si="5"/>
        <v>2</v>
      </c>
      <c r="I10" s="13">
        <f t="shared" si="6"/>
        <v>2</v>
      </c>
      <c r="J10" s="16">
        <f>IF($A10-$A$9&lt;=12,2,IF($A10-$A$9&lt;=18,3,IF($A10-$A$9&lt;=24,4,IF($A10-$A$9&lt;=30,5,IF($A10-$A$9&lt;=36,6,IF($A10-$A$9&lt;=42,7,IF($A10-$A$9&lt;=48,8,IF($A10-$A$9&lt;=54,9,IF($A10-$A$9&lt;=60,10,IF($A10-$A$9&lt;=66,11,IF($A10-$A$9&lt;=72,12)))))))))))</f>
        <v>2</v>
      </c>
      <c r="K10" s="14" t="str">
        <f>B10</f>
        <v>惠州学院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0"/>
      <c r="AN10" s="10"/>
      <c r="AO10" s="10"/>
      <c r="AP10" s="10"/>
      <c r="AQ10" s="10"/>
      <c r="AR10" s="10"/>
      <c r="AS10" s="14"/>
      <c r="AT10" s="14"/>
      <c r="AU10" s="14"/>
      <c r="AV10" s="14"/>
      <c r="AW10" s="14"/>
      <c r="AX10" s="14"/>
      <c r="AY10" s="14"/>
      <c r="AZ10" s="27"/>
      <c r="BA10" s="29"/>
      <c r="BB10" s="30"/>
      <c r="BC10" s="30"/>
      <c r="BD10" s="30"/>
      <c r="BE10" s="30"/>
      <c r="BF10" s="30"/>
      <c r="BG10" s="30"/>
      <c r="BH10" s="30"/>
      <c r="BI10" s="30"/>
      <c r="BJ10" s="34"/>
      <c r="BK10" s="34"/>
      <c r="BL10" s="30"/>
    </row>
    <row r="11" s="2" customFormat="1" customHeight="1" spans="1:64">
      <c r="A11" s="7">
        <v>17.3</v>
      </c>
      <c r="B11" s="7" t="s">
        <v>11</v>
      </c>
      <c r="C11" s="13">
        <f t="shared" si="0"/>
        <v>3</v>
      </c>
      <c r="D11" s="13">
        <f t="shared" si="1"/>
        <v>3</v>
      </c>
      <c r="E11" s="13">
        <f t="shared" si="2"/>
        <v>2</v>
      </c>
      <c r="F11" s="13">
        <f t="shared" si="3"/>
        <v>2</v>
      </c>
      <c r="G11" s="13">
        <f t="shared" si="4"/>
        <v>2</v>
      </c>
      <c r="H11" s="13">
        <f t="shared" si="5"/>
        <v>2</v>
      </c>
      <c r="I11" s="13">
        <f t="shared" si="6"/>
        <v>2</v>
      </c>
      <c r="J11" s="16">
        <f>IF($A11-$A$9&lt;=12,2,IF($A11-$A$9&lt;=18,3,IF($A11-$A$9&lt;=24,4,IF($A11-$A$9&lt;=30,5,IF($A11-$A$9&lt;=36,6,IF($A11-$A$9&lt;=42,7,IF($A11-$A$9&lt;=48,8,IF($A11-$A$9&lt;=54,9,IF($A11-$A$9&lt;=60,10,IF($A11-$A$9&lt;=66,11,IF($A11-$A$9&lt;=72,12)))))))))))</f>
        <v>2</v>
      </c>
      <c r="K11" s="13">
        <f>IF($A11-$A$10&lt;=12,2,IF($A11-$A$10&lt;=18,3,IF($A11-$A$10&lt;=24,4,IF($A11-$A$10&lt;=30,5,IF($A11-$A$10&lt;=36,6,IF($A11-$A$10&lt;=42,7,IF($A11-$A$10&lt;=48,8,IF($A11-$A$10&lt;=54,9,IF($A11-$A$10&lt;=60,10,IF($A11-$A$10&lt;=66,11,IF($A11-$A$10&lt;=72,12)))))))))))</f>
        <v>2</v>
      </c>
      <c r="L11" s="14" t="str">
        <f>B11</f>
        <v>香榭园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0"/>
      <c r="AN11" s="10"/>
      <c r="AO11" s="10"/>
      <c r="AP11" s="10"/>
      <c r="AQ11" s="10"/>
      <c r="AR11" s="10"/>
      <c r="AS11" s="14"/>
      <c r="AT11" s="14"/>
      <c r="AU11" s="14"/>
      <c r="AV11" s="14"/>
      <c r="AW11" s="14"/>
      <c r="AX11" s="14"/>
      <c r="AY11" s="14"/>
      <c r="AZ11" s="27"/>
      <c r="BA11" s="3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</row>
    <row r="12" s="2" customFormat="1" customHeight="1" spans="1:64">
      <c r="A12" s="7">
        <v>19.9</v>
      </c>
      <c r="B12" s="7" t="s">
        <v>12</v>
      </c>
      <c r="C12" s="13">
        <f t="shared" si="0"/>
        <v>4</v>
      </c>
      <c r="D12" s="13">
        <f t="shared" si="1"/>
        <v>3</v>
      </c>
      <c r="E12" s="13">
        <f t="shared" si="2"/>
        <v>3</v>
      </c>
      <c r="F12" s="13">
        <f t="shared" si="3"/>
        <v>2</v>
      </c>
      <c r="G12" s="13">
        <f t="shared" si="4"/>
        <v>2</v>
      </c>
      <c r="H12" s="13">
        <f t="shared" si="5"/>
        <v>2</v>
      </c>
      <c r="I12" s="13">
        <f t="shared" si="6"/>
        <v>2</v>
      </c>
      <c r="J12" s="16">
        <f>IF($A12-$A$9&lt;=12,2,IF($A12-$A$9&lt;=18,3,IF($A12-$A$9&lt;=24,4,IF($A12-$A$9&lt;=30,5,IF($A12-$A$9&lt;=36,6,IF($A12-$A$9&lt;=42,7,IF($A12-$A$9&lt;=48,8,IF($A12-$A$9&lt;=54,9,IF($A12-$A$9&lt;=60,10,IF($A12-$A$9&lt;=66,11,IF($A12-$A$9&lt;=72,12)))))))))))</f>
        <v>2</v>
      </c>
      <c r="K12" s="13">
        <f>IF($A12-$A$10&lt;=12,2,IF($A12-$A$10&lt;=18,3,IF($A12-$A$10&lt;=24,4,IF($A12-$A$10&lt;=30,5,IF($A12-$A$10&lt;=36,6,IF($A12-$A$10&lt;=42,7,IF($A12-$A$10&lt;=48,8,IF($A12-$A$10&lt;=54,9,IF($A12-$A$10&lt;=60,10,IF($A12-$A$10&lt;=66,11,IF($A12-$A$10&lt;=72,12)))))))))))</f>
        <v>2</v>
      </c>
      <c r="L12" s="16">
        <f>IF($A12-$A$11&lt;=12,2,IF($A12-$A$11&lt;=18,3,IF($A12-$A$11&lt;=24,4,IF($A12-$A$11&lt;=30,5,IF($A12-$A$11&lt;=36,6,IF($A12-$A$11&lt;=42,7,IF($A12-$A$11&lt;=48,8,IF($A12-$A$11&lt;=54,9,IF($A12-$A$11&lt;=60,10,IF($A12-$A$11&lt;=66,11,IF($A12-$A$11&lt;=72,12)))))))))))</f>
        <v>2</v>
      </c>
      <c r="M12" s="14" t="str">
        <f>B12</f>
        <v>奥林匹克体育场北门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0"/>
      <c r="AN12" s="10"/>
      <c r="AO12" s="10"/>
      <c r="AP12" s="10"/>
      <c r="AQ12" s="10"/>
      <c r="AR12" s="10"/>
      <c r="AS12" s="14"/>
      <c r="AT12" s="14"/>
      <c r="AU12" s="14"/>
      <c r="AV12" s="14"/>
      <c r="AW12" s="14"/>
      <c r="AX12" s="14"/>
      <c r="AY12" s="14"/>
      <c r="AZ12" s="27"/>
      <c r="BA12" s="3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="2" customFormat="1" customHeight="1" spans="1:64">
      <c r="A13" s="7">
        <v>20.8</v>
      </c>
      <c r="B13" s="7" t="s">
        <v>13</v>
      </c>
      <c r="C13" s="13">
        <f t="shared" si="0"/>
        <v>4</v>
      </c>
      <c r="D13" s="13">
        <f t="shared" si="1"/>
        <v>3</v>
      </c>
      <c r="E13" s="13">
        <f t="shared" si="2"/>
        <v>3</v>
      </c>
      <c r="F13" s="13">
        <f t="shared" si="3"/>
        <v>3</v>
      </c>
      <c r="G13" s="13">
        <f t="shared" si="4"/>
        <v>2</v>
      </c>
      <c r="H13" s="13">
        <f t="shared" si="5"/>
        <v>2</v>
      </c>
      <c r="I13" s="13">
        <f t="shared" si="6"/>
        <v>2</v>
      </c>
      <c r="J13" s="16">
        <f>IF($A13-$A$9&lt;=12,2,IF($A13-$A$9&lt;=18,3,IF($A13-$A$9&lt;=24,4,IF($A13-$A$9&lt;=30,5,IF($A13-$A$9&lt;=36,6,IF($A13-$A$9&lt;=42,7,IF($A13-$A$9&lt;=48,8,IF($A13-$A$9&lt;=54,9,IF($A13-$A$9&lt;=60,10,IF($A13-$A$9&lt;=66,11,IF($A13-$A$9&lt;=72,12)))))))))))</f>
        <v>2</v>
      </c>
      <c r="K13" s="13">
        <f>IF($A13-$A$10&lt;=12,2,IF($A13-$A$10&lt;=18,3,IF($A13-$A$10&lt;=24,4,IF($A13-$A$10&lt;=30,5,IF($A13-$A$10&lt;=36,6,IF($A13-$A$10&lt;=42,7,IF($A13-$A$10&lt;=48,8,IF($A13-$A$10&lt;=54,9,IF($A13-$A$10&lt;=60,10,IF($A13-$A$10&lt;=66,11,IF($A13-$A$10&lt;=72,12)))))))))))</f>
        <v>2</v>
      </c>
      <c r="L13" s="16">
        <f>IF($A13-$A$11&lt;=12,2,IF($A13-$A$11&lt;=18,3,IF($A13-$A$11&lt;=24,4,IF($A13-$A$11&lt;=30,5,IF($A13-$A$11&lt;=36,6,IF($A13-$A$11&lt;=42,7,IF($A13-$A$11&lt;=48,8,IF($A13-$A$11&lt;=54,9,IF($A13-$A$11&lt;=60,10,IF($A13-$A$11&lt;=66,11,IF($A13-$A$11&lt;=72,12)))))))))))</f>
        <v>2</v>
      </c>
      <c r="M13" s="13">
        <f>IF($A13-$A$12&lt;=12,2,IF($A13-$A$12&lt;=18,3,IF($A13-$A$12&lt;=24,4,IF($A13-$A$12&lt;=30,5,IF($A13-$A$12&lt;=36,6,IF($A13-$A$12&lt;=42,7,IF($A13-$A$12&lt;=48,8,IF($A13-$A$12&lt;=54,9,IF($A13-$A$12&lt;=60,10,IF($A13-$A$12&lt;=66,11,IF($A13-$A$12&lt;=72,12)))))))))))</f>
        <v>2</v>
      </c>
      <c r="N13" s="14" t="str">
        <f>B13</f>
        <v>读者文化园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27"/>
      <c r="BA13" s="32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</row>
    <row r="14" s="2" customFormat="1" customHeight="1" spans="1:64">
      <c r="A14" s="7">
        <v>54.5</v>
      </c>
      <c r="B14" s="8" t="s">
        <v>14</v>
      </c>
      <c r="C14" s="13">
        <f t="shared" si="0"/>
        <v>10</v>
      </c>
      <c r="D14" s="13">
        <f t="shared" si="1"/>
        <v>9</v>
      </c>
      <c r="E14" s="13">
        <f t="shared" si="2"/>
        <v>9</v>
      </c>
      <c r="F14" s="13">
        <f t="shared" si="3"/>
        <v>8</v>
      </c>
      <c r="G14" s="13">
        <f t="shared" si="4"/>
        <v>8</v>
      </c>
      <c r="H14" s="13">
        <f t="shared" si="5"/>
        <v>8</v>
      </c>
      <c r="I14" s="13">
        <f t="shared" si="6"/>
        <v>8</v>
      </c>
      <c r="J14" s="16">
        <f>IF($A14-$A$9&lt;=12,2,IF($A14-$A$9&lt;=18,3,IF($A14-$A$9&lt;=24,4,IF($A14-$A$9&lt;=30,5,IF($A14-$A$9&lt;=36,6,IF($A14-$A$9&lt;=42,7,IF($A14-$A$9&lt;=48,8,IF($A14-$A$9&lt;=54,9,IF($A14-$A$9&lt;=60,10,IF($A14-$A$9&lt;=66,11,IF($A14-$A$9&lt;=72,12)))))))))))</f>
        <v>7</v>
      </c>
      <c r="K14" s="13">
        <f>IF($A14-$A$10&lt;=12,2,IF($A14-$A$10&lt;=18,3,IF($A14-$A$10&lt;=24,4,IF($A14-$A$10&lt;=30,5,IF($A14-$A$10&lt;=36,6,IF($A14-$A$10&lt;=42,7,IF($A14-$A$10&lt;=48,8,IF($A14-$A$10&lt;=54,9,IF($A14-$A$10&lt;=60,10,IF($A14-$A$10&lt;=66,11,IF($A14-$A$10&lt;=72,12)))))))))))</f>
        <v>7</v>
      </c>
      <c r="L14" s="16">
        <f>IF($A14-$A$11&lt;=12,2,IF($A14-$A$11&lt;=18,3,IF($A14-$A$11&lt;=24,4,IF($A14-$A$11&lt;=30,5,IF($A14-$A$11&lt;=36,6,IF($A14-$A$11&lt;=42,7,IF($A14-$A$11&lt;=48,8,IF($A14-$A$11&lt;=54,9,IF($A14-$A$11&lt;=60,10,IF($A14-$A$11&lt;=66,11,IF($A14-$A$11&lt;=72,12)))))))))))</f>
        <v>7</v>
      </c>
      <c r="M14" s="13">
        <f>IF($A14-$A$12&lt;=12,2,IF($A14-$A$12&lt;=18,3,IF($A14-$A$12&lt;=24,4,IF($A14-$A$12&lt;=30,5,IF($A14-$A$12&lt;=36,6,IF($A14-$A$12&lt;=42,7,IF($A14-$A$12&lt;=48,8,IF($A14-$A$12&lt;=54,9,IF($A14-$A$12&lt;=60,10,IF($A14-$A$12&lt;=66,11,IF($A14-$A$12&lt;=72,12)))))))))))</f>
        <v>6</v>
      </c>
      <c r="N14" s="13">
        <f>IF($A14-$A$13&lt;=12,2,IF($A14-$A$13&lt;=18,3,IF($A14-$A$13&lt;=24,4,IF($A14-$A$13&lt;=30,5,IF($A14-$A$13&lt;=36,6,IF($A14-$A$13&lt;=42,7,IF($A14-$A$13&lt;=48,8,IF($A14-$A$13&lt;=54,9,IF($A14-$A$13&lt;=60,10,IF($A14-$A$13&lt;=66,11,IF($A14-$A$13&lt;=72,12)))))))))))</f>
        <v>6</v>
      </c>
      <c r="O14" s="11" t="str">
        <f>B14</f>
        <v>惠阳高铁站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2"/>
      <c r="AL14" s="22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27"/>
      <c r="BA14" s="32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customHeight="1" spans="65:66">
      <c r="BM15" s="35"/>
      <c r="BN15" s="35"/>
    </row>
    <row r="16" customHeight="1" spans="4:66">
      <c r="D16" s="15" t="s">
        <v>15</v>
      </c>
      <c r="M16" s="15" t="s">
        <v>16</v>
      </c>
      <c r="BM16" s="35"/>
      <c r="BN16" s="35"/>
    </row>
    <row r="17" customHeight="1" spans="65:66">
      <c r="BM17" s="35"/>
      <c r="BN17" s="35"/>
    </row>
    <row r="18" customHeight="1" spans="65:66">
      <c r="BM18" s="35"/>
      <c r="BN18" s="35"/>
    </row>
    <row r="19" customHeight="1" spans="65:66">
      <c r="BM19" s="36"/>
      <c r="BN19" s="36"/>
    </row>
    <row r="20" customHeight="1" spans="65:66">
      <c r="BM20" s="36"/>
      <c r="BN20" s="36"/>
    </row>
    <row r="21" customHeight="1" spans="65:66">
      <c r="BM21" s="36"/>
      <c r="BN21" s="36"/>
    </row>
    <row r="22" customHeight="1" spans="65:66">
      <c r="BM22" s="36"/>
      <c r="BN22" s="36"/>
    </row>
    <row r="23" customHeight="1" spans="65:66">
      <c r="BM23" s="36"/>
      <c r="BN23" s="36"/>
    </row>
    <row r="24" customHeight="1" spans="65:66">
      <c r="BM24" s="36"/>
      <c r="BN24" s="36"/>
    </row>
    <row r="25" customHeight="1" spans="65:66">
      <c r="BM25" s="36"/>
      <c r="BN25" s="36"/>
    </row>
    <row r="26" customHeight="1" spans="65:66">
      <c r="BM26" s="36"/>
      <c r="BN26" s="36"/>
    </row>
    <row r="27" customHeight="1" spans="65:66">
      <c r="BM27" s="36"/>
      <c r="BN27" s="36"/>
    </row>
    <row r="28" customHeight="1" spans="65:66">
      <c r="BM28" s="36"/>
      <c r="BN28" s="36"/>
    </row>
    <row r="29" customHeight="1" spans="65:66">
      <c r="BM29" s="36"/>
      <c r="BN29" s="36"/>
    </row>
    <row r="30" customHeight="1" spans="65:66">
      <c r="BM30" s="36"/>
      <c r="BN30" s="36"/>
    </row>
    <row r="31" customHeight="1" spans="65:66">
      <c r="BM31" s="37"/>
      <c r="BN31" s="37"/>
    </row>
    <row r="32" customHeight="1" spans="65:66">
      <c r="BM32" s="37"/>
      <c r="BN32" s="37"/>
    </row>
    <row r="33" customHeight="1" spans="65:66">
      <c r="BM33" s="37"/>
      <c r="BN33" s="37"/>
    </row>
    <row r="34" customHeight="1" spans="65:66">
      <c r="BM34" s="37"/>
      <c r="BN34" s="37"/>
    </row>
    <row r="35" customHeight="1" spans="65:66">
      <c r="BM35" s="37"/>
      <c r="BN35" s="37"/>
    </row>
    <row r="36" customHeight="1" spans="65:66">
      <c r="BM36" s="20"/>
      <c r="BN36" s="20"/>
    </row>
    <row r="37" customHeight="1" spans="65:66">
      <c r="BM37" s="20"/>
      <c r="BN37" s="20"/>
    </row>
  </sheetData>
  <mergeCells count="1">
    <mergeCell ref="B1:V1"/>
  </mergeCells>
  <conditionalFormatting sqref="C2">
    <cfRule type="cellIs" dxfId="0" priority="405" operator="equal">
      <formula>2</formula>
    </cfRule>
    <cfRule type="cellIs" dxfId="1" priority="404" operator="equal">
      <formula>3</formula>
    </cfRule>
    <cfRule type="cellIs" dxfId="0" priority="403" operator="equal">
      <formula>4</formula>
    </cfRule>
    <cfRule type="cellIs" dxfId="1" priority="402" operator="equal">
      <formula>5</formula>
    </cfRule>
    <cfRule type="cellIs" dxfId="0" priority="401" operator="equal">
      <formula>6</formula>
    </cfRule>
    <cfRule type="cellIs" dxfId="1" priority="400" operator="equal">
      <formula>7</formula>
    </cfRule>
    <cfRule type="cellIs" dxfId="0" priority="399" operator="equal">
      <formula>8</formula>
    </cfRule>
    <cfRule type="cellIs" dxfId="1" priority="398" operator="equal">
      <formula>9</formula>
    </cfRule>
    <cfRule type="cellIs" dxfId="0" priority="397" operator="equal">
      <formula>10</formula>
    </cfRule>
    <cfRule type="cellIs" dxfId="1" priority="396" operator="equal">
      <formula>11</formula>
    </cfRule>
  </conditionalFormatting>
  <conditionalFormatting sqref="D2">
    <cfRule type="cellIs" dxfId="0" priority="415" operator="equal">
      <formula>2</formula>
    </cfRule>
    <cfRule type="cellIs" dxfId="1" priority="414" operator="equal">
      <formula>3</formula>
    </cfRule>
    <cfRule type="cellIs" dxfId="0" priority="413" operator="equal">
      <formula>4</formula>
    </cfRule>
    <cfRule type="cellIs" dxfId="1" priority="412" operator="equal">
      <formula>5</formula>
    </cfRule>
    <cfRule type="cellIs" dxfId="0" priority="411" operator="equal">
      <formula>6</formula>
    </cfRule>
    <cfRule type="cellIs" dxfId="1" priority="410" operator="equal">
      <formula>7</formula>
    </cfRule>
    <cfRule type="cellIs" dxfId="0" priority="409" operator="equal">
      <formula>8</formula>
    </cfRule>
    <cfRule type="cellIs" dxfId="1" priority="408" operator="equal">
      <formula>9</formula>
    </cfRule>
    <cfRule type="cellIs" dxfId="0" priority="407" operator="equal">
      <formula>10</formula>
    </cfRule>
    <cfRule type="cellIs" dxfId="1" priority="406" operator="equal">
      <formula>11</formula>
    </cfRule>
  </conditionalFormatting>
  <conditionalFormatting sqref="E2:F2">
    <cfRule type="cellIs" dxfId="1" priority="467" operator="equal">
      <formula>11</formula>
    </cfRule>
    <cfRule type="cellIs" dxfId="0" priority="468" operator="equal">
      <formula>10</formula>
    </cfRule>
    <cfRule type="cellIs" dxfId="1" priority="469" operator="equal">
      <formula>9</formula>
    </cfRule>
    <cfRule type="cellIs" dxfId="0" priority="470" operator="equal">
      <formula>8</formula>
    </cfRule>
    <cfRule type="cellIs" dxfId="1" priority="471" operator="equal">
      <formula>7</formula>
    </cfRule>
    <cfRule type="cellIs" dxfId="0" priority="472" operator="equal">
      <formula>6</formula>
    </cfRule>
    <cfRule type="cellIs" dxfId="1" priority="473" operator="equal">
      <formula>5</formula>
    </cfRule>
    <cfRule type="cellIs" dxfId="0" priority="474" operator="equal">
      <formula>4</formula>
    </cfRule>
    <cfRule type="cellIs" dxfId="1" priority="475" operator="equal">
      <formula>3</formula>
    </cfRule>
    <cfRule type="cellIs" dxfId="0" priority="476" operator="equal">
      <formula>2</formula>
    </cfRule>
  </conditionalFormatting>
  <conditionalFormatting sqref="D3">
    <cfRule type="cellIs" dxfId="0" priority="425" operator="equal">
      <formula>2</formula>
    </cfRule>
    <cfRule type="cellIs" dxfId="1" priority="424" operator="equal">
      <formula>3</formula>
    </cfRule>
    <cfRule type="cellIs" dxfId="0" priority="423" operator="equal">
      <formula>4</formula>
    </cfRule>
    <cfRule type="cellIs" dxfId="1" priority="422" operator="equal">
      <formula>5</formula>
    </cfRule>
    <cfRule type="cellIs" dxfId="0" priority="421" operator="equal">
      <formula>6</formula>
    </cfRule>
    <cfRule type="cellIs" dxfId="1" priority="420" operator="equal">
      <formula>7</formula>
    </cfRule>
    <cfRule type="cellIs" dxfId="0" priority="419" operator="equal">
      <formula>8</formula>
    </cfRule>
    <cfRule type="cellIs" dxfId="1" priority="418" operator="equal">
      <formula>9</formula>
    </cfRule>
    <cfRule type="cellIs" dxfId="0" priority="417" operator="equal">
      <formula>10</formula>
    </cfRule>
    <cfRule type="cellIs" dxfId="1" priority="416" operator="equal">
      <formula>11</formula>
    </cfRule>
  </conditionalFormatting>
  <conditionalFormatting sqref="H7">
    <cfRule type="cellIs" dxfId="1" priority="447" operator="equal">
      <formula>11</formula>
    </cfRule>
    <cfRule type="cellIs" dxfId="0" priority="448" operator="equal">
      <formula>10</formula>
    </cfRule>
    <cfRule type="cellIs" dxfId="1" priority="449" operator="equal">
      <formula>9</formula>
    </cfRule>
    <cfRule type="cellIs" dxfId="0" priority="450" operator="equal">
      <formula>8</formula>
    </cfRule>
    <cfRule type="cellIs" dxfId="1" priority="451" operator="equal">
      <formula>7</formula>
    </cfRule>
    <cfRule type="cellIs" dxfId="0" priority="452" operator="equal">
      <formula>6</formula>
    </cfRule>
    <cfRule type="cellIs" dxfId="1" priority="453" operator="equal">
      <formula>5</formula>
    </cfRule>
    <cfRule type="cellIs" dxfId="0" priority="454" operator="equal">
      <formula>4</formula>
    </cfRule>
    <cfRule type="cellIs" dxfId="1" priority="455" operator="equal">
      <formula>3</formula>
    </cfRule>
    <cfRule type="cellIs" dxfId="0" priority="456" operator="equal">
      <formula>2</formula>
    </cfRule>
  </conditionalFormatting>
  <conditionalFormatting sqref="B12">
    <cfRule type="cellIs" dxfId="0" priority="395" operator="equal">
      <formula>2</formula>
    </cfRule>
    <cfRule type="cellIs" dxfId="1" priority="394" operator="equal">
      <formula>3</formula>
    </cfRule>
    <cfRule type="cellIs" dxfId="0" priority="393" operator="equal">
      <formula>4</formula>
    </cfRule>
    <cfRule type="cellIs" dxfId="1" priority="392" operator="equal">
      <formula>5</formula>
    </cfRule>
    <cfRule type="cellIs" dxfId="0" priority="391" operator="equal">
      <formula>6</formula>
    </cfRule>
    <cfRule type="cellIs" dxfId="1" priority="390" operator="equal">
      <formula>7</formula>
    </cfRule>
    <cfRule type="cellIs" dxfId="0" priority="389" operator="equal">
      <formula>8</formula>
    </cfRule>
    <cfRule type="cellIs" dxfId="1" priority="388" operator="equal">
      <formula>9</formula>
    </cfRule>
    <cfRule type="cellIs" dxfId="0" priority="387" operator="equal">
      <formula>10</formula>
    </cfRule>
    <cfRule type="cellIs" dxfId="1" priority="386" operator="equal">
      <formula>11</formula>
    </cfRule>
  </conditionalFormatting>
  <conditionalFormatting sqref="B13">
    <cfRule type="cellIs" dxfId="0" priority="385" operator="equal">
      <formula>2</formula>
    </cfRule>
    <cfRule type="cellIs" dxfId="1" priority="384" operator="equal">
      <formula>3</formula>
    </cfRule>
    <cfRule type="cellIs" dxfId="0" priority="383" operator="equal">
      <formula>4</formula>
    </cfRule>
    <cfRule type="cellIs" dxfId="1" priority="382" operator="equal">
      <formula>5</formula>
    </cfRule>
    <cfRule type="cellIs" dxfId="0" priority="381" operator="equal">
      <formula>6</formula>
    </cfRule>
    <cfRule type="cellIs" dxfId="1" priority="380" operator="equal">
      <formula>7</formula>
    </cfRule>
    <cfRule type="cellIs" dxfId="0" priority="379" operator="equal">
      <formula>8</formula>
    </cfRule>
    <cfRule type="cellIs" dxfId="1" priority="378" operator="equal">
      <formula>9</formula>
    </cfRule>
    <cfRule type="cellIs" dxfId="0" priority="377" operator="equal">
      <formula>10</formula>
    </cfRule>
    <cfRule type="cellIs" dxfId="1" priority="376" operator="equal">
      <formula>11</formula>
    </cfRule>
  </conditionalFormatting>
  <conditionalFormatting sqref="D16">
    <cfRule type="cellIs" dxfId="2" priority="43" stopIfTrue="1" operator="equal">
      <formula>4</formula>
    </cfRule>
    <cfRule type="cellIs" dxfId="3" priority="44" stopIfTrue="1" operator="equal">
      <formula>3</formula>
    </cfRule>
    <cfRule type="cellIs" dxfId="2" priority="45" stopIfTrue="1" operator="equal">
      <formula>2</formula>
    </cfRule>
  </conditionalFormatting>
  <conditionalFormatting sqref="M16">
    <cfRule type="cellIs" dxfId="2" priority="477" stopIfTrue="1" operator="equal">
      <formula>4</formula>
    </cfRule>
    <cfRule type="cellIs" dxfId="3" priority="478" stopIfTrue="1" operator="equal">
      <formula>3</formula>
    </cfRule>
    <cfRule type="cellIs" dxfId="2" priority="479" stopIfTrue="1" operator="equal">
      <formula>2</formula>
    </cfRule>
  </conditionalFormatting>
  <conditionalFormatting sqref="G4:G6">
    <cfRule type="cellIs" dxfId="1" priority="457" operator="equal">
      <formula>11</formula>
    </cfRule>
    <cfRule type="cellIs" dxfId="0" priority="458" operator="equal">
      <formula>10</formula>
    </cfRule>
    <cfRule type="cellIs" dxfId="1" priority="459" operator="equal">
      <formula>9</formula>
    </cfRule>
    <cfRule type="cellIs" dxfId="0" priority="460" operator="equal">
      <formula>8</formula>
    </cfRule>
    <cfRule type="cellIs" dxfId="1" priority="461" operator="equal">
      <formula>7</formula>
    </cfRule>
    <cfRule type="cellIs" dxfId="0" priority="462" operator="equal">
      <formula>6</formula>
    </cfRule>
    <cfRule type="cellIs" dxfId="1" priority="463" operator="equal">
      <formula>5</formula>
    </cfRule>
    <cfRule type="cellIs" dxfId="0" priority="464" operator="equal">
      <formula>4</formula>
    </cfRule>
    <cfRule type="cellIs" dxfId="1" priority="465" operator="equal">
      <formula>3</formula>
    </cfRule>
    <cfRule type="cellIs" dxfId="0" priority="466" operator="equal">
      <formula>2</formula>
    </cfRule>
  </conditionalFormatting>
  <conditionalFormatting sqref="BM15:BM37">
    <cfRule type="cellIs" dxfId="1" priority="23" operator="equal">
      <formula>11</formula>
    </cfRule>
    <cfRule type="cellIs" dxfId="0" priority="24" operator="equal">
      <formula>10</formula>
    </cfRule>
    <cfRule type="cellIs" dxfId="1" priority="25" operator="equal">
      <formula>9</formula>
    </cfRule>
    <cfRule type="cellIs" dxfId="0" priority="26" operator="equal">
      <formula>8</formula>
    </cfRule>
    <cfRule type="cellIs" dxfId="1" priority="27" operator="equal">
      <formula>7</formula>
    </cfRule>
    <cfRule type="cellIs" dxfId="0" priority="28" operator="equal">
      <formula>6</formula>
    </cfRule>
    <cfRule type="cellIs" dxfId="1" priority="29" operator="equal">
      <formula>5</formula>
    </cfRule>
    <cfRule type="cellIs" dxfId="0" priority="30" operator="equal">
      <formula>4</formula>
    </cfRule>
    <cfRule type="cellIs" dxfId="1" priority="31" operator="equal">
      <formula>3</formula>
    </cfRule>
    <cfRule type="cellIs" dxfId="0" priority="32" operator="equal">
      <formula>2</formula>
    </cfRule>
  </conditionalFormatting>
  <conditionalFormatting sqref="BM15:BM1048576">
    <cfRule type="cellIs" dxfId="0" priority="22" operator="equal">
      <formula>12</formula>
    </cfRule>
  </conditionalFormatting>
  <conditionalFormatting sqref="BM38:BM65468">
    <cfRule type="cellIs" dxfId="1" priority="33" operator="equal">
      <formula>11</formula>
    </cfRule>
    <cfRule type="cellIs" dxfId="0" priority="34" operator="equal">
      <formula>10</formula>
    </cfRule>
    <cfRule type="cellIs" dxfId="1" priority="35" operator="equal">
      <formula>9</formula>
    </cfRule>
    <cfRule type="cellIs" dxfId="0" priority="36" operator="equal">
      <formula>8</formula>
    </cfRule>
    <cfRule type="cellIs" dxfId="1" priority="37" operator="equal">
      <formula>7</formula>
    </cfRule>
    <cfRule type="cellIs" dxfId="0" priority="38" operator="equal">
      <formula>6</formula>
    </cfRule>
    <cfRule type="cellIs" dxfId="1" priority="39" operator="equal">
      <formula>5</formula>
    </cfRule>
    <cfRule type="cellIs" dxfId="0" priority="40" operator="equal">
      <formula>4</formula>
    </cfRule>
    <cfRule type="cellIs" dxfId="1" priority="41" operator="equal">
      <formula>3</formula>
    </cfRule>
    <cfRule type="cellIs" dxfId="0" priority="42" operator="equal">
      <formula>2</formula>
    </cfRule>
  </conditionalFormatting>
  <conditionalFormatting sqref="BN15:BN37">
    <cfRule type="cellIs" dxfId="1" priority="2" operator="equal">
      <formula>11</formula>
    </cfRule>
    <cfRule type="cellIs" dxfId="0" priority="3" operator="equal">
      <formula>10</formula>
    </cfRule>
    <cfRule type="cellIs" dxfId="1" priority="4" operator="equal">
      <formula>9</formula>
    </cfRule>
    <cfRule type="cellIs" dxfId="0" priority="5" operator="equal">
      <formula>8</formula>
    </cfRule>
    <cfRule type="cellIs" dxfId="1" priority="6" operator="equal">
      <formula>7</formula>
    </cfRule>
    <cfRule type="cellIs" dxfId="0" priority="7" operator="equal">
      <formula>6</formula>
    </cfRule>
    <cfRule type="cellIs" dxfId="1" priority="8" operator="equal">
      <formula>5</formula>
    </cfRule>
    <cfRule type="cellIs" dxfId="0" priority="9" operator="equal">
      <formula>4</formula>
    </cfRule>
    <cfRule type="cellIs" dxfId="1" priority="10" operator="equal">
      <formula>3</formula>
    </cfRule>
    <cfRule type="cellIs" dxfId="0" priority="11" operator="equal">
      <formula>2</formula>
    </cfRule>
  </conditionalFormatting>
  <conditionalFormatting sqref="BN15:BN1048576">
    <cfRule type="cellIs" dxfId="0" priority="1" operator="equal">
      <formula>12</formula>
    </cfRule>
  </conditionalFormatting>
  <conditionalFormatting sqref="BN38:BN65468">
    <cfRule type="cellIs" dxfId="1" priority="12" operator="equal">
      <formula>11</formula>
    </cfRule>
    <cfRule type="cellIs" dxfId="0" priority="13" operator="equal">
      <formula>10</formula>
    </cfRule>
    <cfRule type="cellIs" dxfId="1" priority="14" operator="equal">
      <formula>9</formula>
    </cfRule>
    <cfRule type="cellIs" dxfId="0" priority="15" operator="equal">
      <formula>8</formula>
    </cfRule>
    <cfRule type="cellIs" dxfId="1" priority="16" operator="equal">
      <formula>7</formula>
    </cfRule>
    <cfRule type="cellIs" dxfId="0" priority="17" operator="equal">
      <formula>6</formula>
    </cfRule>
    <cfRule type="cellIs" dxfId="1" priority="18" operator="equal">
      <formula>5</formula>
    </cfRule>
    <cfRule type="cellIs" dxfId="0" priority="19" operator="equal">
      <formula>4</formula>
    </cfRule>
    <cfRule type="cellIs" dxfId="1" priority="20" operator="equal">
      <formula>3</formula>
    </cfRule>
    <cfRule type="cellIs" dxfId="0" priority="21" operator="equal">
      <formula>2</formula>
    </cfRule>
  </conditionalFormatting>
  <conditionalFormatting sqref="E3:F14 C4:D14 BD2:BL3 H3:R6 BB4:BL6 G7:G14 H8:AI14 AJ7:BL14 I7:AI7 C3">
    <cfRule type="cellIs" dxfId="1" priority="480" operator="equal">
      <formula>11</formula>
    </cfRule>
    <cfRule type="cellIs" dxfId="0" priority="481" operator="equal">
      <formula>10</formula>
    </cfRule>
    <cfRule type="cellIs" dxfId="1" priority="482" operator="equal">
      <formula>9</formula>
    </cfRule>
    <cfRule type="cellIs" dxfId="0" priority="483" operator="equal">
      <formula>8</formula>
    </cfRule>
    <cfRule type="cellIs" dxfId="1" priority="484" operator="equal">
      <formula>7</formula>
    </cfRule>
    <cfRule type="cellIs" dxfId="0" priority="485" operator="equal">
      <formula>6</formula>
    </cfRule>
    <cfRule type="cellIs" dxfId="1" priority="486" operator="equal">
      <formula>5</formula>
    </cfRule>
    <cfRule type="cellIs" dxfId="0" priority="487" operator="equal">
      <formula>4</formula>
    </cfRule>
    <cfRule type="cellIs" dxfId="1" priority="488" operator="equal">
      <formula>3</formula>
    </cfRule>
    <cfRule type="cellIs" dxfId="0" priority="489" operator="equal">
      <formula>2</formula>
    </cfRule>
  </conditionalFormatting>
  <conditionalFormatting sqref="C2:F3 T17:T1048576 AQ15 H3:BC3 AQ17:AQ1048576 D4:R4 F7:BL14 E6:E14 AR15:BL1048576 E5:S5 D5:D14 BD2:BL3 BB4:BL6 C4:C15 F6:S6 AH17:AH1048576 AH15 C17:C1048576 U15:AG1048576 D15:S1048576 AI15:AP1048576 T15 G2">
    <cfRule type="cellIs" dxfId="0" priority="446" operator="equal">
      <formula>12</formula>
    </cfRule>
  </conditionalFormatting>
  <conditionalFormatting sqref="AQ17:AQ65426 AR15:BL65426 AI15:AP65426 AQ15 C17:AH65426 U16:AG16 N16:S16 E16:L16 C15:AH15">
    <cfRule type="cellIs" dxfId="1" priority="490" operator="equal">
      <formula>11</formula>
    </cfRule>
    <cfRule type="cellIs" dxfId="0" priority="491" operator="equal">
      <formula>10</formula>
    </cfRule>
    <cfRule type="cellIs" dxfId="1" priority="492" operator="equal">
      <formula>9</formula>
    </cfRule>
    <cfRule type="cellIs" dxfId="0" priority="493" operator="equal">
      <formula>8</formula>
    </cfRule>
    <cfRule type="cellIs" dxfId="1" priority="494" operator="equal">
      <formula>7</formula>
    </cfRule>
    <cfRule type="cellIs" dxfId="0" priority="495" operator="equal">
      <formula>6</formula>
    </cfRule>
    <cfRule type="cellIs" dxfId="1" priority="496" operator="equal">
      <formula>5</formula>
    </cfRule>
    <cfRule type="cellIs" dxfId="0" priority="497" operator="equal">
      <formula>4</formula>
    </cfRule>
    <cfRule type="cellIs" dxfId="1" priority="498" operator="equal">
      <formula>3</formula>
    </cfRule>
    <cfRule type="cellIs" dxfId="0" priority="499" operator="equal">
      <formula>2</formula>
    </cfRule>
  </conditionalFormatting>
  <pageMargins left="0.354166666666667" right="0.314583333333333" top="0.393055555555556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惠南K5票价表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蔡晓丰</dc:creator>
  <cp:lastModifiedBy>周卓楠</cp:lastModifiedBy>
  <dcterms:created xsi:type="dcterms:W3CDTF">2023-08-21T06:06:00Z</dcterms:created>
  <dcterms:modified xsi:type="dcterms:W3CDTF">2025-04-14T07:05:01Z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E4FA532FD7C640ECA7684D938F6C10AD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